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e.cimo\Desktop\DIGITAL EDUCATION 2024 2025\"/>
    </mc:Choice>
  </mc:AlternateContent>
  <xr:revisionPtr revIDLastSave="0" documentId="13_ncr:1_{5DA9A744-72F5-45DA-8087-DE159F573E75}" xr6:coauthVersionLast="47" xr6:coauthVersionMax="47" xr10:uidLastSave="{00000000-0000-0000-0000-000000000000}"/>
  <bookViews>
    <workbookView xWindow="-110" yWindow="-110" windowWidth="19420" windowHeight="10420" tabRatio="881" xr2:uid="{00000000-000D-0000-FFFF-FFFF00000000}"/>
  </bookViews>
  <sheets>
    <sheet name="Contents" sheetId="7" r:id="rId1"/>
    <sheet name="Table 1.1" sheetId="14" r:id="rId2"/>
    <sheet name="Table 1.2" sheetId="21" r:id="rId3"/>
    <sheet name="Table 1.3" sheetId="22" r:id="rId4"/>
    <sheet name="Table 1.4" sheetId="23" r:id="rId5"/>
    <sheet name="Table 1.5" sheetId="15" r:id="rId6"/>
    <sheet name="Table 1.6" sheetId="16" r:id="rId7"/>
    <sheet name="Table 1.7" sheetId="17" r:id="rId8"/>
    <sheet name="Table 1.8" sheetId="18" r:id="rId9"/>
    <sheet name="Table 1.9" sheetId="19" r:id="rId10"/>
    <sheet name="Table 1.10" sheetId="33" r:id="rId11"/>
    <sheet name="Table 1.11" sheetId="34" r:id="rId12"/>
    <sheet name="Table 1.12" sheetId="35" r:id="rId13"/>
    <sheet name="Table 1.13" sheetId="28" r:id="rId14"/>
    <sheet name="Table 1.14" sheetId="31" r:id="rId15"/>
    <sheet name="Table 1.15" sheetId="32" r:id="rId16"/>
    <sheet name="Table 1.16" sheetId="42" r:id="rId17"/>
    <sheet name="Table 1.17" sheetId="43" r:id="rId18"/>
    <sheet name="Table 2.1" sheetId="24" r:id="rId19"/>
    <sheet name="Table 2.2" sheetId="25" r:id="rId20"/>
    <sheet name="Table 2.3" sheetId="26" r:id="rId21"/>
    <sheet name="Table 2.4" sheetId="27" r:id="rId22"/>
    <sheet name="Table 2.5" sheetId="102" r:id="rId23"/>
    <sheet name="Table 2.6" sheetId="51" r:id="rId24"/>
    <sheet name="Table 2.7" sheetId="52" r:id="rId25"/>
    <sheet name="Table 2.8" sheetId="53" r:id="rId26"/>
    <sheet name="Table 3.1" sheetId="37" r:id="rId27"/>
    <sheet name="Table 3.2" sheetId="38" r:id="rId28"/>
    <sheet name="Table 3.3" sheetId="39" r:id="rId29"/>
    <sheet name="Table 3.4" sheetId="40" r:id="rId30"/>
    <sheet name="Table 3.5" sheetId="41" r:id="rId31"/>
    <sheet name="Table 4.1" sheetId="54" r:id="rId32"/>
    <sheet name="Table 4.2" sheetId="58" r:id="rId33"/>
    <sheet name="Table 4.3" sheetId="59" r:id="rId34"/>
    <sheet name="Table 4.4" sheetId="60" r:id="rId35"/>
    <sheet name="Table 4.5" sheetId="61" r:id="rId36"/>
    <sheet name="Table 5.1" sheetId="45" r:id="rId37"/>
    <sheet name="Table 5.2" sheetId="46" r:id="rId38"/>
    <sheet name="Table 5.3" sheetId="47" r:id="rId39"/>
    <sheet name="Table 5.4" sheetId="48" r:id="rId40"/>
    <sheet name="Table 5.5" sheetId="49" r:id="rId41"/>
    <sheet name="Table 5.6" sheetId="50" r:id="rId42"/>
    <sheet name="Table 5.7" sheetId="55" r:id="rId43"/>
    <sheet name="Table 5.8" sheetId="56" r:id="rId44"/>
    <sheet name="Table 5.9" sheetId="63" r:id="rId45"/>
    <sheet name="Table 5.10" sheetId="64" r:id="rId46"/>
    <sheet name="Table 5.11" sheetId="65" r:id="rId47"/>
    <sheet name="Table 5.12" sheetId="66" r:id="rId48"/>
    <sheet name="Table 5.13" sheetId="67" r:id="rId49"/>
    <sheet name="Table 5.14" sheetId="68" r:id="rId50"/>
    <sheet name="Table 5.15" sheetId="69" r:id="rId51"/>
    <sheet name="Table 5.16" sheetId="70" r:id="rId52"/>
    <sheet name="Table 5.17" sheetId="71" r:id="rId53"/>
    <sheet name="Table 5.18" sheetId="72" r:id="rId54"/>
    <sheet name="Table 5.19" sheetId="73" r:id="rId55"/>
    <sheet name="Table 5.20" sheetId="74" r:id="rId56"/>
    <sheet name="Table 5.21" sheetId="78" r:id="rId57"/>
    <sheet name="Table 5.22" sheetId="75" r:id="rId58"/>
    <sheet name="Table 5.23" sheetId="76" r:id="rId59"/>
    <sheet name="Table 5.24" sheetId="79" r:id="rId60"/>
    <sheet name="Table 5.25" sheetId="80" r:id="rId61"/>
    <sheet name="Table 5.26" sheetId="81" r:id="rId62"/>
    <sheet name="Table 5.27" sheetId="82" r:id="rId63"/>
    <sheet name="Table 5.28" sheetId="83" r:id="rId64"/>
    <sheet name="Table 5.29" sheetId="84" r:id="rId65"/>
    <sheet name="Table 5.30" sheetId="85" r:id="rId66"/>
    <sheet name="Table 5.31" sheetId="86" r:id="rId67"/>
    <sheet name="Table 5.32" sheetId="87" r:id="rId68"/>
    <sheet name="Table 5.33" sheetId="88" r:id="rId69"/>
    <sheet name="Table 5.34" sheetId="89" r:id="rId70"/>
    <sheet name="Table 5.35" sheetId="90" r:id="rId71"/>
    <sheet name="Table 5.36" sheetId="91" r:id="rId72"/>
    <sheet name="Table 5.37" sheetId="92" r:id="rId73"/>
    <sheet name="Table 5.38" sheetId="93" r:id="rId74"/>
    <sheet name="Table 5.39" sheetId="94" r:id="rId75"/>
    <sheet name="Table 5.40" sheetId="95" r:id="rId76"/>
    <sheet name="Table 5.41" sheetId="96" r:id="rId77"/>
    <sheet name="Table 5.42" sheetId="97" r:id="rId78"/>
    <sheet name="Table 5.43" sheetId="98" r:id="rId79"/>
    <sheet name="Table 5.44" sheetId="99" r:id="rId80"/>
    <sheet name="Table 5.45" sheetId="100" r:id="rId81"/>
    <sheet name="Table 5.46" sheetId="101" r:id="rId8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73" l="1"/>
  <c r="B4" i="72"/>
  <c r="B4" i="71"/>
  <c r="B4" i="70"/>
  <c r="B4" i="69"/>
  <c r="B4" i="87"/>
  <c r="B4" i="86"/>
  <c r="B4" i="85"/>
  <c r="B4" i="84"/>
  <c r="B5" i="83"/>
  <c r="B4" i="83"/>
  <c r="B5" i="82"/>
  <c r="B4" i="82"/>
  <c r="B4" i="81"/>
  <c r="B4" i="80"/>
  <c r="B2" i="61"/>
  <c r="B2" i="60"/>
  <c r="B2" i="59"/>
  <c r="B2" i="58"/>
  <c r="B2" i="41"/>
  <c r="B2" i="40"/>
  <c r="B2" i="39"/>
  <c r="B2" i="38"/>
  <c r="B2" i="53"/>
  <c r="B2" i="52"/>
  <c r="B2" i="51"/>
  <c r="B2" i="102"/>
  <c r="B2" i="27"/>
  <c r="B2" i="26"/>
  <c r="B2" i="25"/>
  <c r="B2" i="24"/>
  <c r="B2" i="43"/>
  <c r="B2" i="42"/>
  <c r="B3" i="32"/>
  <c r="B2" i="32"/>
  <c r="B3" i="31"/>
  <c r="B2" i="31"/>
  <c r="B3" i="28"/>
  <c r="B2" i="28"/>
  <c r="B3" i="35"/>
  <c r="B2" i="35"/>
  <c r="B3" i="34"/>
  <c r="B2" i="34"/>
  <c r="B3" i="33"/>
  <c r="B2" i="33"/>
  <c r="B3" i="19"/>
  <c r="B2" i="19"/>
  <c r="B3" i="18"/>
  <c r="B2" i="18"/>
  <c r="B3" i="17"/>
  <c r="B2" i="17"/>
  <c r="B3" i="16"/>
  <c r="B2" i="16"/>
  <c r="B3" i="15"/>
  <c r="B2" i="15"/>
  <c r="B3" i="23"/>
  <c r="B2" i="23"/>
  <c r="B3" i="22"/>
  <c r="B2" i="22"/>
  <c r="B3" i="21"/>
  <c r="B2" i="21"/>
  <c r="B2" i="101" l="1"/>
  <c r="B2" i="100"/>
  <c r="B2" i="99"/>
  <c r="B2" i="98"/>
  <c r="B2" i="97"/>
  <c r="B2" i="96"/>
  <c r="B2" i="95"/>
  <c r="B2" i="94"/>
  <c r="B2" i="93"/>
  <c r="B2" i="92"/>
  <c r="B2" i="91"/>
  <c r="B2" i="90"/>
  <c r="B2" i="89"/>
  <c r="B2" i="88"/>
  <c r="B2" i="87"/>
  <c r="B2" i="86"/>
  <c r="B2" i="85"/>
  <c r="B2" i="84"/>
  <c r="B2" i="83"/>
  <c r="B2" i="82"/>
  <c r="B2" i="81"/>
  <c r="B2" i="80"/>
  <c r="B2" i="79"/>
  <c r="B2" i="76"/>
  <c r="B2" i="75"/>
  <c r="B2" i="78"/>
  <c r="B2" i="74"/>
  <c r="B2" i="73"/>
  <c r="B2" i="72"/>
  <c r="B2" i="71"/>
  <c r="B2" i="70"/>
  <c r="B2" i="69"/>
  <c r="B2" i="68"/>
  <c r="B2" i="67"/>
  <c r="B2" i="66"/>
  <c r="B2" i="65"/>
  <c r="B2" i="64"/>
  <c r="B2" i="63"/>
  <c r="B2" i="56"/>
  <c r="B2" i="55"/>
  <c r="B2" i="50"/>
  <c r="B2" i="49"/>
  <c r="B2" i="48"/>
  <c r="B2" i="47"/>
  <c r="B2" i="46"/>
  <c r="B52" i="7"/>
  <c r="B45" i="7"/>
  <c r="B38" i="7"/>
  <c r="B28" i="7"/>
  <c r="B24" i="7"/>
  <c r="B75" i="7"/>
  <c r="B74" i="7"/>
  <c r="B73" i="7"/>
  <c r="B72" i="7"/>
  <c r="B71" i="7"/>
  <c r="B70" i="7"/>
  <c r="B98" i="7"/>
  <c r="B97" i="7"/>
  <c r="B96" i="7"/>
  <c r="B95" i="7"/>
  <c r="B94" i="7"/>
  <c r="B93" i="7"/>
  <c r="B92" i="7"/>
  <c r="B91" i="7"/>
  <c r="B90" i="7"/>
  <c r="B89" i="7"/>
  <c r="B88" i="7"/>
  <c r="B87" i="7"/>
  <c r="B86" i="7"/>
  <c r="B85" i="7"/>
  <c r="B84" i="7"/>
  <c r="B83" i="7"/>
  <c r="B82" i="7"/>
  <c r="B81" i="7"/>
  <c r="B80" i="7"/>
  <c r="B79" i="7"/>
  <c r="B78" i="7"/>
  <c r="B77" i="7"/>
  <c r="B76" i="7"/>
  <c r="B69" i="7"/>
  <c r="B68" i="7"/>
  <c r="B67" i="7"/>
  <c r="B66" i="7"/>
  <c r="B65" i="7"/>
  <c r="B64" i="7"/>
  <c r="B63" i="7"/>
  <c r="B62" i="7"/>
  <c r="B61" i="7"/>
  <c r="B60" i="7"/>
  <c r="B59" i="7"/>
  <c r="B58" i="7"/>
  <c r="B57" i="7"/>
  <c r="B56" i="7"/>
  <c r="B55" i="7"/>
  <c r="B54" i="7"/>
  <c r="B53" i="7"/>
  <c r="B50" i="7"/>
  <c r="B49" i="7"/>
  <c r="B48" i="7"/>
  <c r="B47" i="7"/>
  <c r="B46" i="7"/>
  <c r="B43" i="7"/>
  <c r="B42" i="7"/>
  <c r="B41" i="7"/>
  <c r="B40" i="7"/>
  <c r="B39" i="7"/>
  <c r="B36" i="7"/>
  <c r="B35" i="7"/>
  <c r="B34" i="7"/>
  <c r="B33" i="7"/>
  <c r="B32" i="7"/>
  <c r="B31" i="7"/>
  <c r="B30" i="7"/>
  <c r="B29" i="7"/>
  <c r="B26" i="7"/>
  <c r="B25" i="7"/>
  <c r="B22" i="7"/>
  <c r="B21" i="7"/>
  <c r="B20" i="7"/>
  <c r="B19" i="7"/>
  <c r="B18" i="7"/>
  <c r="B17" i="7"/>
  <c r="B16" i="7"/>
  <c r="B15" i="7"/>
  <c r="B14" i="7"/>
  <c r="B13" i="7"/>
  <c r="B12" i="7"/>
  <c r="B11" i="7"/>
  <c r="B10" i="7"/>
  <c r="B9" i="7"/>
  <c r="B8" i="7"/>
  <c r="B1" i="102"/>
  <c r="B1" i="101"/>
  <c r="B1" i="100"/>
  <c r="B1" i="99"/>
  <c r="B1" i="98"/>
  <c r="B1" i="97"/>
  <c r="B1" i="96"/>
  <c r="B1" i="95"/>
  <c r="B1" i="94"/>
  <c r="B1" i="93"/>
  <c r="B1" i="92"/>
  <c r="B1" i="91"/>
  <c r="B1" i="90"/>
  <c r="B1" i="89"/>
  <c r="B1" i="88"/>
  <c r="B1" i="87" l="1"/>
  <c r="B1" i="86"/>
  <c r="B1" i="85"/>
  <c r="B1" i="84"/>
  <c r="B1" i="83"/>
  <c r="B1" i="82"/>
  <c r="B1" i="81"/>
  <c r="B1" i="80"/>
  <c r="B1" i="79" l="1"/>
  <c r="B1" i="78" l="1"/>
  <c r="B1" i="76"/>
  <c r="B1" i="75"/>
  <c r="B1" i="74"/>
  <c r="B1" i="73" l="1"/>
  <c r="B1" i="72"/>
  <c r="B1" i="71"/>
  <c r="B1" i="70"/>
  <c r="B1" i="69"/>
  <c r="B1" i="68"/>
  <c r="B1" i="67"/>
  <c r="B1" i="66"/>
  <c r="B1" i="65"/>
  <c r="B1" i="64"/>
  <c r="B1" i="63" l="1"/>
  <c r="B1" i="61"/>
  <c r="B1" i="60"/>
  <c r="B1" i="59"/>
  <c r="B1" i="58" l="1"/>
  <c r="B1" i="56" l="1"/>
  <c r="B1" i="55"/>
  <c r="B1" i="54"/>
  <c r="B1" i="53"/>
  <c r="B1" i="52"/>
  <c r="B1" i="51" l="1"/>
  <c r="B1" i="50"/>
  <c r="B1" i="49"/>
  <c r="B1" i="48"/>
  <c r="B1" i="47"/>
  <c r="B1" i="46"/>
  <c r="B1" i="45" l="1"/>
  <c r="AC32" i="28" l="1"/>
  <c r="B1" i="43"/>
  <c r="B1" i="42"/>
  <c r="B1" i="41"/>
  <c r="B1" i="40"/>
  <c r="B1" i="39"/>
  <c r="B1" i="38"/>
  <c r="B1" i="37" l="1"/>
  <c r="AC27" i="32" l="1"/>
  <c r="P25" i="32" l="1"/>
  <c r="P29" i="32"/>
  <c r="P29" i="34" l="1"/>
  <c r="B1" i="35"/>
  <c r="B1" i="34"/>
  <c r="B1" i="33"/>
  <c r="B1" i="32" l="1"/>
  <c r="B1" i="31"/>
  <c r="B1" i="28"/>
  <c r="B1" i="27"/>
  <c r="B1" i="26"/>
  <c r="B1" i="25"/>
  <c r="B1" i="24"/>
  <c r="B1" i="23"/>
  <c r="B1" i="22"/>
  <c r="B1" i="21" l="1"/>
  <c r="B1" i="19"/>
  <c r="B1" i="18"/>
  <c r="B1" i="17"/>
  <c r="B1" i="16"/>
  <c r="B1" i="15"/>
  <c r="B1" i="14"/>
</calcChain>
</file>

<file path=xl/sharedStrings.xml><?xml version="1.0" encoding="utf-8"?>
<sst xmlns="http://schemas.openxmlformats.org/spreadsheetml/2006/main" count="5563" uniqueCount="341">
  <si>
    <t>Eurydice report, 2026</t>
  </si>
  <si>
    <t>Statistical tables</t>
  </si>
  <si>
    <t>Title:</t>
  </si>
  <si>
    <t>Chapters:</t>
  </si>
  <si>
    <t>Chapter 1: Top-level governance for digital technologies in schools</t>
  </si>
  <si>
    <t>Chapter 2: Digital equity and inclusion</t>
  </si>
  <si>
    <t>Figures:</t>
  </si>
  <si>
    <t>Figure 1.3: Relationship between Wi-Fi availability and bandwidth hindrance in schools</t>
  </si>
  <si>
    <t>Reference year:</t>
  </si>
  <si>
    <t>Table:</t>
  </si>
  <si>
    <t xml:space="preserve">Table 1.1: Percentage of students in schools where Wi-Fi is made available to students and teachers </t>
  </si>
  <si>
    <t>Source:</t>
  </si>
  <si>
    <t>Eurydice, based on IEA, ICILS 2023 database.</t>
  </si>
  <si>
    <t>All schools</t>
  </si>
  <si>
    <t>Schools with more affluent than disadvantaged students</t>
  </si>
  <si>
    <t>Schools with more disadvantaged than affluent students</t>
  </si>
  <si>
    <t>Difference between the two sub-groups</t>
  </si>
  <si>
    <t xml:space="preserve">Schools in small communities/villages </t>
  </si>
  <si>
    <t>Schools in larger towns/cities</t>
  </si>
  <si>
    <t xml:space="preserve">Number of cases </t>
  </si>
  <si>
    <t>Weighted number of cases</t>
  </si>
  <si>
    <t>%</t>
  </si>
  <si>
    <t>S.E.</t>
  </si>
  <si>
    <t>Weighted percentage of students in this type of school</t>
  </si>
  <si>
    <t>Number of cases</t>
  </si>
  <si>
    <t>Difference in percentage points</t>
  </si>
  <si>
    <t>t value</t>
  </si>
  <si>
    <t>Belgium (Flemish Community)</t>
  </si>
  <si>
    <t>:</t>
  </si>
  <si>
    <t>Czechia</t>
  </si>
  <si>
    <t>Denmark</t>
  </si>
  <si>
    <t>Germany</t>
  </si>
  <si>
    <t>Greece</t>
  </si>
  <si>
    <t>Spain</t>
  </si>
  <si>
    <t>France</t>
  </si>
  <si>
    <t>Croatia</t>
  </si>
  <si>
    <t>Italy</t>
  </si>
  <si>
    <t>Cyprus</t>
  </si>
  <si>
    <t>Latvia</t>
  </si>
  <si>
    <t>Luxembourg</t>
  </si>
  <si>
    <t>Hungary</t>
  </si>
  <si>
    <t>Malta</t>
  </si>
  <si>
    <t>Austria</t>
  </si>
  <si>
    <t>Portugal</t>
  </si>
  <si>
    <t>Romania</t>
  </si>
  <si>
    <t>Slovenia</t>
  </si>
  <si>
    <t>Slovak Republic</t>
  </si>
  <si>
    <t>Finland</t>
  </si>
  <si>
    <t>Sweden</t>
  </si>
  <si>
    <t>Bosnia and Herzegovina</t>
  </si>
  <si>
    <t>Norway</t>
  </si>
  <si>
    <t>Serbia</t>
  </si>
  <si>
    <t>Notes:</t>
  </si>
  <si>
    <t>Variables</t>
  </si>
  <si>
    <t xml:space="preserve">ICT Resources/Availability of technology resources/Wi-Fi (II3G04B). Based on the question of the ICILS ICT Coordinator questionnaire: CQ04B “Are the following technology infrastructure resources made available by your school to teachers and students? – Wi-Fi”. Percentages reflect the share of students in schools who chose option 1. </t>
  </si>
  <si>
    <t xml:space="preserve">School composition (P_COMP). </t>
  </si>
  <si>
    <t>School location (IP3G05): The original categories of the school location variable (IP3G05) were transformed, merging the two first categories “1: In a community with fewer than 3,000 people” and “2: In a town with at least 3,000 but less than 15,000 people” and the two last categories “4: In a city with at least 100,000 but less than 1,000,000 people” and “5: In a city with 1,000,000 or more people”. The gaps show percentage point differences between schools located in towns/communities with less than 15,000 people and schools located in towns/cities with more than 100,000 people.</t>
  </si>
  <si>
    <t>Figure 1.3: Relationship between Wi-Fi availability and bandwidth hindrance in schools</t>
  </si>
  <si>
    <t>Table 1.2: Percentage of students in schools where the use of ICT in teaching and learning is hindered by insufficient internet bandwidth or speed at least to some extent</t>
  </si>
  <si>
    <t xml:space="preserve">ICT Support/Use of ICT hindered/Insufficient Internet bandwidth or speed (II3G14B). Based on the question of the ICILS ICT Coordinator questionnaire: CQ14B “To what extent is the use of ICT in teaching and learning at your school hindered by each of the following obstacles? - Insufficient internet bandwidth or speed”. Percentages reflect the share of students in schools who chose option 1 (A lot) or 2 (to some extent). </t>
  </si>
  <si>
    <t>Figure 1.6: Availability of laptops and tablets in classrooms and computer labs</t>
  </si>
  <si>
    <t>Table 1.3: Percentage of students in schools where laptops and tablets are made available in most classrooms (80%)</t>
  </si>
  <si>
    <t xml:space="preserve">ICT Resources/Location of school computers/In most classrooms (80% or more) (II3G10A). Based on the question of the ICILS ICT Coordinator questionnaire: CQ10A “Where are the ICT devices used by students in [target grade] located? - In most classrooms (80% or more)”. Percentages reflect the share of students in schools who indicated "Yes". </t>
  </si>
  <si>
    <t>Table 1.4: Percentage of students in schools where laptops and tablets are installed in computer laboratories</t>
  </si>
  <si>
    <t xml:space="preserve">ICT Resources/Location of school computers/In computer laboratories (II3G10B). Based on the question of the ICILS ICT Coordinator questionnaire: CQ10B “Where are the ICT devices used by students in [target grade] located? - In computer laboratories”. Percentages reflect the share of students in schools who indicated "Yes". </t>
  </si>
  <si>
    <t>Figure 1.8: Availability of core digital software resources in schools</t>
  </si>
  <si>
    <t xml:space="preserve">Table 1.5: Percentage of students in schools where video and photo software for capture and editing is made available to students and teachers </t>
  </si>
  <si>
    <t xml:space="preserve">ICT Resources/Availability of software resources/Video and photo software for capture and editing (II3G05F). Based on the question of the ICILS ICT Coordinator questionnaire: CQ05F “Are the following software resources made available by your school to teachers and students? – Video and photo software for capture and editing”. Percentages reflect the share of students in schools who chose option 1. </t>
  </si>
  <si>
    <t xml:space="preserve">Table 1.6: Percentage of students in schools where graphing or drawing software is made available to students and teachers </t>
  </si>
  <si>
    <t xml:space="preserve">ICT Resources/Availability of software resources/Graphing or drawing software (II3G05J). Based on the question of the ICILS ICT Coordinator questionnaire: CQ05J “Are the following software resources made available by your school to teachers and students? – Graphing or drawing software”. Percentages reflect the share of students in schools who chose option 1. </t>
  </si>
  <si>
    <t xml:space="preserve">Table 1.7: Percentage of students in schools where digital contents linked with textbooks is made available to students and teachers </t>
  </si>
  <si>
    <t xml:space="preserve">ICT Resources/Availability of software resources/Digital contents linked with textbooks (II3G05L). Based on the question of the ICILS ICT Coordinator questionnaire: CQ05L “Are the following software resources made available by your school to teachers and students? – Digital contents linked with textbooks”. Percentages reflect the share of students in schools who chose option 1. </t>
  </si>
  <si>
    <t xml:space="preserve">Table 1.8: Percentage of students in schools where digital textbooks are made available to students and teachers </t>
  </si>
  <si>
    <t xml:space="preserve">ICT Resources/Availability of software resources/Digital textbooks (II3G05M). Based on the question of the ICILS ICT Coordinator questionnaire: CQ05M “Are the following software resources made available by your school to teachers and students? – Digital textbooks”. Percentages reflect the share of students in schools who chose option 1. </t>
  </si>
  <si>
    <t xml:space="preserve">Table 1.9: Percentage of students in schools where interactive whiteboard software is made available to students and teachers </t>
  </si>
  <si>
    <t xml:space="preserve">ICT Resources/Availability of software resources/Interactive whiteboard software (II3G05P). Based on the question of the ICILS ICT Coordinator questionnaire: CQ05P “Are the following software resources made available by your school to teachers and students? – Interactive whiteboard software”. Percentages reflect the share of students in schools who chose option 1. </t>
  </si>
  <si>
    <t>Figure 1.9: Availability of digital platforms in schools to both teachers and students</t>
  </si>
  <si>
    <t xml:space="preserve">Table 1.10: Percentage of students in schools where internet-based applications for collaborative work are made available to students and teachers </t>
  </si>
  <si>
    <t xml:space="preserve">ICT Resources/Availability of technology resources/Internet-based applications for collaborative work (II3G04G). Based on the question of the ICILS ICT Coordinator questionnaire: CQ04G “Are the following technology resources made available by your school to teachers and students? – Internet-based applications for collaborative work”. Percentages reflect the share of students in schools who chose option 1. </t>
  </si>
  <si>
    <t xml:space="preserve">Table 1.11: Percentage of students in schools where a school intranet with applications and workspaces is made available to students and teachers </t>
  </si>
  <si>
    <t xml:space="preserve">ICT Resources/Availability of technology resources/A school intranet with applications and workspaces (II3G04H). Based on the question of the ICILS ICT Coordinator questionnaire: CQ04H “Are the following technology resources made available by your school to teachers and students? – A school intranet with applications and workspaces”. Percentages reflect the share of students in schools who chose option 1. </t>
  </si>
  <si>
    <t xml:space="preserve">Table 1.12: Percentage of students in schools where a learning management system is made available to students and teachers </t>
  </si>
  <si>
    <t xml:space="preserve">ICT Resources/Availability of technology resources/A learning management system (II3G04K). Based on the question of the ICILS ICT Coordinator questionnaire: CQ04K “Are the following technology resources made available by your school to teachers and students? – A learning management system”. Percentages reflect the share of students in schools who chose option 1. </t>
  </si>
  <si>
    <t xml:space="preserve">Table 1.13: Percentage of students in schools where simulations and modelling software is made available to students and teachers </t>
  </si>
  <si>
    <t xml:space="preserve">ICT Resources/Availability of software resources/Simulations and modelling software (II3G05I). Based on the question of the ICILS ICT Coordinator questionnaire: CQ05I “Are the following software resources made available by your school to teachers and students? – Simulations and modelling software”. Percentages reflect the share of students in schools who chose option 1. </t>
  </si>
  <si>
    <t xml:space="preserve">Table 1.14: Percentage of students in schools where educational virtual reality and/or augmented reality apps are made available to students and teachers </t>
  </si>
  <si>
    <t xml:space="preserve">ICT Resources/Availability of software resources/Educational virtual reality and/or augmented reality apps (II3G05N). Based on the question of the ICILS ICT Coordinator questionnaire: CQ05N “Are the following software resources made available by your school to teachers and students? – Educational virtual reality and/or augmented reality apps”. Percentages reflect the share of students in schools who chose option 1. </t>
  </si>
  <si>
    <t xml:space="preserve">Table 1.15: Percentage of students in schools where adaptive learning systems are made available to students and teachers </t>
  </si>
  <si>
    <t xml:space="preserve">ICT Resources/Availability of software resources/Adaptive learning systems (II3G05O). Based on the question of the ICILS ICT Coordinator questionnaire: CQ05O “Are the following software resources made available by your school to teachers and students? – Adaptive learning systems”. Percentages reflect the share of students in schools who chose option 1. </t>
  </si>
  <si>
    <t>Figure 1.12: Frequency of ICT-related problems due to insufficient or inefficient technical ICT support</t>
  </si>
  <si>
    <t xml:space="preserve">Table 1.16: Percentage of students in schools where ICT use is hindered “to some extent” or “a lot” by insufficiently experienced staff to manage ICT support </t>
  </si>
  <si>
    <t xml:space="preserve">To what extent is the use of ICT in teaching and learning at your school hindered by not enough sufficiently experienced/qualified staff to manage technical ICT support? (II3G14G). Based on the question of the ICILS ICT Coordinator questionnaire: CQ14G “To what extent is the use of ICT in teaching and learning at your school hindered by each of the following obstacles? - G) Not enough sufficiently experienced/qualified staff to manage technical ICT support”. Responses included 1) A lot; 2) To some extent; 3) Very little; 4) Not at all. </t>
  </si>
  <si>
    <t>Percentages reflect the share of students in schools who chose options 1 and 2. For the purpose of the analysis, percentages for response categories “a lot” and “to some extent” are combined. Standard errors are calculated using the square root of the sum of squared standard errors, in line with ICILS reporting practice.</t>
  </si>
  <si>
    <t xml:space="preserve">To what extent is the use of ICT in teaching and learning at your school hindered by inefficient technical ICT support? (II3G14H). Based on the question of the ICILS ICT Coordinator questionnaire: CQ14H “To what extent is the use of ICT in teaching and learning at your school hindered by each of the following obstacles? - H) Inefficient technical ICT support”. Responses included 1) A lot; 2) To some extent; 3) Very little; 4) Not at all. </t>
  </si>
  <si>
    <t>Table 2.1: Percentage of students with internet quality problems at home</t>
  </si>
  <si>
    <t>All students</t>
  </si>
  <si>
    <t>Students with 26+ books</t>
  </si>
  <si>
    <t>Students with 0-25 books</t>
  </si>
  <si>
    <t>Weighted percentage of students in this category</t>
  </si>
  <si>
    <t xml:space="preserve">Quality of home internet connection/Drop out (IS3G15A) and Quality of home internet connection/Slow (IS3G15B). Based on question Q15 of the ICILS Student questionnaire (‘The quality of your home internet connection’). The percentages include students who reported having an internet connection that disconnects for 5 minutes or longer or becomes so slow that it makes it difficult to do the schoolwork at least once a week, or who reported having no internet connection at all (those who answered 3,4 or 5 to any of the two questions; "3: At least once a week but not every day; 4: Once a day; 5: More than once a day").
</t>
  </si>
  <si>
    <t xml:space="preserve">Number of books at home variable (IS3G14). The original categories were transformed so that there were two values only: (1) 0–25 books and (2) 26+ books. </t>
  </si>
  <si>
    <t>A) Desktop or laptop computers</t>
  </si>
  <si>
    <t>Table 2.2: Percentage of students who can always access specific devices for schoolwork whenever they need them - Desktop or laptop computers</t>
  </si>
  <si>
    <t>Can you access the following ICT devices at home for schoolwork/Desktop or laptop computers (IS3G16BA). Based on question Q16b of the ICILS Student questionnaire (‘Can you access the following ICT devices at home whenever you need to use them for your schoolwork?’). The percentages include students who reported always having access.</t>
  </si>
  <si>
    <t>B) Tablet devices</t>
  </si>
  <si>
    <t>Table 2.3: Percentage of students who can always access specific devices for schoolwork whenever they need them - Tablet devices</t>
  </si>
  <si>
    <t>Can you access the following ICT devices at home for schoolwork/Tablet devices (IS3G16BB). Based on question Q16b of the ICILS Student questionnaire (‘Can you access the following ICT devices at home whenever you need to use them for your schoolwork?’). The percentages include students who reported always having access.</t>
  </si>
  <si>
    <t>C) Smartphones</t>
  </si>
  <si>
    <t>Table 2.4: Percentage of students who can always access specific devices for schoolwork whenever they need them - Smartphones</t>
  </si>
  <si>
    <t>Can you access the following ICT devices at home for schoolwork/[Smartphone] (IS3G16BC). Based on question Q16b of the ICILS Student questionnaire (‘Can you access the following ICT devices at home whenever you need to use them for your schoolwork?’). The percentages include students who reported always having access.</t>
  </si>
  <si>
    <t>Table 2.5: Percentage of students in schools where 76% or more / 51-75% / 26-50% / 25% or less of the students are provided with portable computers for use both at home and at school</t>
  </si>
  <si>
    <t>0-25%</t>
  </si>
  <si>
    <t>26-50%</t>
  </si>
  <si>
    <t>51-75%</t>
  </si>
  <si>
    <t>76-100%</t>
  </si>
  <si>
    <t xml:space="preserve">ICT Resources/Student with access to portable computers/Provided for use at home and at school (II3G09B). Based on question Q9 of the ICILS ICT Coordinator questionnaire (Approximately what percentage of students at the [target grade] have access to portable computers (laptops, netbooks or tablet devices) at school? – b) Students provided with portable computers by their [school] for use at home and at school). </t>
  </si>
  <si>
    <t>-</t>
  </si>
  <si>
    <t>Table 2.6: Correlation between schools' socio-economic background and geographic location</t>
  </si>
  <si>
    <t>Spearman correlation coefficient</t>
  </si>
  <si>
    <t>School composition (P_COMP). The categories are "1: Schools with more affluent than disadvantaged students; 2: Schools with neither more affluent nor more disadvantaged students; 3: Schools with more disadvantaged than affluent students".</t>
  </si>
  <si>
    <t xml:space="preserve">School location (IP3G05): The original categories of the school location variable (IP3G05) were transformed, merging the two first categories “1: In a community with fewer than 3,000 people” and “2: In a town with at least 3,000 but less than 15,000 people” and the two last categories “4: In a city with at least 100,000 but less than 1,000,000 people” and “5: In a city with 1,000,000 or more people”. </t>
  </si>
  <si>
    <t>Table 2.7: Average CIL scores of students, by school composition</t>
  </si>
  <si>
    <t>Average CIL score</t>
  </si>
  <si>
    <t>Difference in CIL score</t>
  </si>
  <si>
    <t>Table 2.8: Average CIL scores of students, by school location</t>
  </si>
  <si>
    <t>Schools in bigger towns/cities</t>
  </si>
  <si>
    <t>Chapter 3: School-level digital planning and quality assurance</t>
  </si>
  <si>
    <t xml:space="preserve">Table 3.1: Percentage of students in schools whose principals reported whether their school has a clear ICT plan/vision and whether this helps improve the effective use of ICT in teaching and learning. </t>
  </si>
  <si>
    <t>No ICT vision or plan</t>
  </si>
  <si>
    <t>Yes, and it helps improve the effective use of ICT in teaching and learning</t>
  </si>
  <si>
    <t>Yes, but it does not help improve the effective use of ICT in teaching and learning</t>
  </si>
  <si>
    <t>Does your school have a clear vision/plan for using ICT to support teaching and learning (IP3G13). Based on question Q13 of the ICILS Principal questionnaire (‘Does your school have a clear vision/plan for using ICT to support teaching and learning?’). The responses include: 1: No; 2: Yes, and it helps improve the effective use of ICT in teaching and learning; 3: Yes, but it does not help improve the effective use of ICT in teaching and learning.</t>
  </si>
  <si>
    <t>Percentages reflect the share of students in schools whose principals reported: (1) No ICT vision/plan, (2) Yes, and it helps improve the effective use of ICT in teaching and learning ; (3) Yes, but it does not  help improve the effective use of ICT in teaching and learning.</t>
  </si>
  <si>
    <t>Figure 3.3: Frequency of review of school ICT plans</t>
  </si>
  <si>
    <t xml:space="preserve">Table 3.2: Percentage of students in schools whose principals reported how often their school’s ICT vision/plan is reviewed. </t>
  </si>
  <si>
    <t>Rarely or occasionally reviewed 
(every 4 years or less)</t>
  </si>
  <si>
    <t>Reviewed once a year</t>
  </si>
  <si>
    <t>This is an established, ongoing process of improvement</t>
  </si>
  <si>
    <t>Figure 3.4: Priorities in school-level ICT planning</t>
  </si>
  <si>
    <t>Table 3.3: Percentage of students in schools whose principals reported that high priority is given to increasing the number of computers per student in the school</t>
  </si>
  <si>
    <t>At your school, what priority is given to the following ways of facilitating the use of ICT in teaching and learning (IP3G20A) - Increasing the numbers of computers per student in the school . Based on question Q20A of the ICILS Principal questionnaire (‘At your school, what priority is given to the following ways of facilitating the use of ICT in teaching and learning?’ - A). Increasing the numbers of computers per student in the school). The responses include: 1: The school has no influence over this way of facilitating the use of ICT in teaching and learning; 2: High priority; 3: Medium priority; 4: Low priority; 5: Not a priority. For the purpose of the analysis category 2. High priority was chosen.</t>
  </si>
  <si>
    <t>Percentages reflect the share of students in schools whose principals reported: (2) High priority is given to increasing the number of computers per student in the school.</t>
  </si>
  <si>
    <t>At your school, what priority is given to the following ways of facilitating the use of ICT in teaching and learning (IP3G20B) - Improving the speed and reliability of internet connectivity. Based on question Q20B of the ICILS Principal questionnaire (‘At your school, what priority is given to the following ways of facilitating the use of ICT in teaching and learning?’ - B). Improving the speed and reliability of internet connectivity). The responses include: 1: The school has no influence over this way of facilitating the use of ICT in teaching and learning; 2: High priority; 3: Medium priority; 4: Low priority; 5: Not a priority. For the purpose of the analysis category 2. High priority was chosen.</t>
  </si>
  <si>
    <t>Percentages reflect the share of students in schools whose principals reported: (2) High priority is given to improving the speed and reliability of internet connectivity.</t>
  </si>
  <si>
    <t>At your school, what priority is given to the following ways of facilitating the use of ICT in teaching and learning (IP3G20C) - Increasing the variety of digital learning resources. Based on question Q20B of the ICILS Principal questionnaire (‘At your school, what priority is given to the following ways of facilitating the use of ICT in teaching and learning?’ - C). Increasing the variety of digital learning resources available for teaching and learning). The responses include: 1: The school has no influence over this way of facilitating the use of ICT in teaching and learning; 2: High priority; 3: Medium priority; 4: Low priority; 5: Not a priority. For the purpose of the analysis category 2. High priority was chosen.</t>
  </si>
  <si>
    <t>Percentages reflect the share of students in schools whose principals reported: (2) High priority is given to increasing the variety of digital learning resources available for teaching and learning.</t>
  </si>
  <si>
    <t>Chapter 4: Digital competence in national curricula and assessment frameworks</t>
  </si>
  <si>
    <t>Table 4.1: Percentage of students who learnt how to evaluate the reliability (trustworthiness) of information on the internet in school to a large extent or to a moderate extent</t>
  </si>
  <si>
    <t>To a large extent</t>
  </si>
  <si>
    <t>To a moderate extent</t>
  </si>
  <si>
    <t>Netherlands*</t>
  </si>
  <si>
    <t>Your General Use of ICT/Learned tasks/At school/Evaluate the reliability of information on the internet (IS3G20AC1). Based on question Q20a of the ICILS Students questionnaire (‘To what extent have you learned how to do the following internet-related tasks at school and outside of school?'). (c) Evaluate the reliability (trustworthiness) of information on the internet. Option: 'at school'. The responses include: 1: to a large extend; 2: to a moderate extend; 3: to a small extend; 4: not at all. For the purpose of the analysis categories 1: to a large extend and 2: to a moderate extend were chosen.</t>
  </si>
  <si>
    <t>*</t>
  </si>
  <si>
    <t xml:space="preserve">Did not meet guideline for sampling participation rate for reporting. </t>
  </si>
  <si>
    <t>Table 4.2: Percentage of students who learnt how to evaluate the reliability (trustworthiness) of information on the internet outside school to a large extent or to a moderate extent</t>
  </si>
  <si>
    <t>Your General Use of ICT/Learned tasks/Outside of school/Evaluate the reliability of information on the Internet (IS3G20AC2). Based on question Q20a of the ICILS Students questionnaire (‘To what extent have you learned how to do the following internet-related tasks at school and outside of school?'). (c) Evaluate the reliability (trustworthiness) of information on the internet. Option: 'outside of school'. The responses include: 1: to a large extend; 2: to a moderate extend; 3: to a small extend; 4: not at all. For the purpose of the analysis categories 1: to a large extend and 2: to a moderate extend were chosen.</t>
  </si>
  <si>
    <t>Table 4.3: Percentage of students who learnt how to manage privacy settings for internet accounts and ICT devices in school to a large extent or to a moderate extent</t>
  </si>
  <si>
    <t>Your General Use of ICT/Learned tasks/At school/Manage privacy settings for Internet accounts and ICT devices (IS3G20AF1). Based on question Q20a of the ICILS Students questionnaire (‘To what extent have you learned how to do the following internet-related tasks at school and outside of school?'). (f) Manage privacy settings for internet accounts and ICT devices (e.g., control who can contact you and what information about you is shared with advertising companies). Option: 'in school'. The responses include: 1: to a large extend; 2: to a moderate extend; 3: to a small extend; 4: not at all. For the purpose of the analysis categories 1: to a large extend and 2: to a moderate extend were chosen.</t>
  </si>
  <si>
    <t>Table 4.4: Percentage of students who learnt how to manage privacy settings for internet accounts and ICT devices outside school to a large extent or to a moderate extent</t>
  </si>
  <si>
    <t>Your General Use of ICT/Learned tasks/Outside of school/Manage privacy settings for Internet accounts and ICT devices (IS3G20AF2). Based on question Q20a of the ICILS Students questionnaire (‘To what extent have you learned how to do the following internet-related tasks at school and outside of school?'). (f) Manage privacy settings for internet accounts and ICT devices (e.g., control who can contact you and what information about you is shared with advertising companies). Option: 'outside of school'. The responses include: 1: to a large extend; 2: to a moderate extend; 3: to a small extend; 4: not at all. For the purpose of the analysis categories 1: to a large extend and 2: to a moderate extend were chosen.</t>
  </si>
  <si>
    <t>Table 4.5: Percentage of students who learnt about responsible and respectful use of social media (including the use of images and personal information) in school to a large extent or to a moderate extent</t>
  </si>
  <si>
    <t>Your General Use of ICT/Learned topics at school/Responsible and respectful use of social media (IS3G20CA). Based on question Q20c of the ICILS Students questionnaire (‘To what extent have you learned about the following topics at school?'). (a) Responsible and respectful use of social media (including the use of images and personal information).  The responses include: 1: to a large extend; 2: to a moderate extend; 3: to a small extend; 4: not at all. For the purpose of the analysis categories 1: to a large extend and 2: to a moderate extend were chosen.</t>
  </si>
  <si>
    <t>Chapter 5: Integrating digital technologies into teaching</t>
  </si>
  <si>
    <t>Figure 5.4: Teachers who learned general approaches to using ICT to enhance teaching during their ITE by age</t>
  </si>
  <si>
    <t>Figure 5.5: Relationship between teachers learning different aspects of ICT during their ITE and participating in CPD</t>
  </si>
  <si>
    <t>Table 5.1: Percentage of teachers who learnt general approaches to using ICT to enhance teaching during their ITE</t>
  </si>
  <si>
    <t>Teachers &lt; 30 years old</t>
  </si>
  <si>
    <t>Teachers &gt;= 30 years old</t>
  </si>
  <si>
    <t>Weighted percentage of teachers in this group</t>
  </si>
  <si>
    <t>p.p. difference</t>
  </si>
  <si>
    <t xml:space="preserve">Learning to Use ICT/Initial Teacher Education/General approaches to using ICT to enhance teaching (IT3G08B)  Based on Q8 of the teacher questionnaire: Did your [initial teacher education] include the following aspects of using ICT? B) General approaches to using ICT to enhance teaching. The responses include: 1: Yes.  2: No. 3: I don't remember. </t>
  </si>
  <si>
    <t xml:space="preserve"> Percentage of teachers that answered “yes”.</t>
  </si>
  <si>
    <t xml:space="preserve">Table 5.2: Percentage of teachers who learnt subject-specific approaches to using ICT to enhance teaching during their ITE </t>
  </si>
  <si>
    <t xml:space="preserve">Learning to Use ICT/Initial Teacher Education/Subject-specific approaches to using ICT to enhance teaching (IT3G08C)  Based on Q8 of the teacher questionnaire: Did your [initial teacher education] include the following aspects of using ICT? C) Subject-specific approaches to using ICT to enhance teaching. The responses include: 1: Yes.  2: No. 3: I don't remember. </t>
  </si>
  <si>
    <t>Table 5.3: Percentage of teachers who learnt using ICT to collaborate with other teachers during their ITE</t>
  </si>
  <si>
    <t xml:space="preserve">Learning to Use ICT/Initial Teacher Education/Using ICT to collaborate with other teachers (IT3G08D)  Based on Q8 of the teacher questionnaire: Did your [initial teacher education] include the following aspects of using ICT? D) Using ICT to collaborate with other teachers . The responses include: 1: Yes.  2: No. 3: I don't remember. </t>
  </si>
  <si>
    <t>Table 5.4: Percentage of teachers who learnt using ICT to assess student learning during their ITE</t>
  </si>
  <si>
    <t xml:space="preserve">Learning to Use ICT/Initial Teacher Education/General approaches to using ICT to enhance teaching (IT3G08E)  Based on Q8 of the teacher questionnaire: Did your [initial teacher education] include the following aspects of using ICT? E) Using ICT to assess student learning. The responses include: 1: Yes.  2: No. 3: I don't remember. </t>
  </si>
  <si>
    <t>Table 5.5: Percentage of teachers who learnt supporting students' capabilities to evaluate the reliability of internet-based information sources during their ITE</t>
  </si>
  <si>
    <t xml:space="preserve">Learning to Use ICT/Initial Teacher Education/Supporting students' capabilities to evaluate the reliability of sources (IT3G08F)  Based on Q8 of the teacher questionnaire: Did your [initial teacher education] include the following aspects of using ICT? F) Supporting students' capabilities to evaluate the reliability of internet-based information sources. The responses include: 1: Yes.  2: No. 3: I don't remember. </t>
  </si>
  <si>
    <t>Table 5.6: Percentage of teachers who learnt managing social problems that students experience when using ICT to communicate with others during their ITE</t>
  </si>
  <si>
    <t xml:space="preserve">Learning to Use ICT/Initial Teacher Education/Managing social problems that students experience when using ICT to communicate with others (IT3G08FG)  Based on Q8 of the teacher questionnaire: Did your [initial teacher education] include the following aspects of using ICT? G) Managing social problems that students experience. The responses include: 1: Yes.  2: No. 3: I don't remember. </t>
  </si>
  <si>
    <t>Table 5.7: Percentage of teachers who learnt the use of productivity applications during their ITE</t>
  </si>
  <si>
    <t xml:space="preserve">Learning to Use ICT/Initial Teacher Education/Use of productivity applications (IT3G08A)  Based on Q8 of the teacher questionnaire: Did your [initial teacher education] include the following aspects of using ICT? A)The use of productivity applications. The responses include: 1: Yes.  2: No. 3: I don't remember. </t>
  </si>
  <si>
    <t xml:space="preserve">Figure 5.8: Teachers participating in digital competence CPD in the past two years </t>
  </si>
  <si>
    <t xml:space="preserve">Figure 5.9: Teachers participating in CPD on integrating digital technologies into teaching in the past two years by sex </t>
  </si>
  <si>
    <t>Table 5.8: Percentage of teachers who participated in CPD on integrating ICT into teaching in the past two years</t>
  </si>
  <si>
    <t>2: Only once</t>
  </si>
  <si>
    <t>3: More than once</t>
  </si>
  <si>
    <t>Only once / Female teachers</t>
  </si>
  <si>
    <t>Only once / Male teachers</t>
  </si>
  <si>
    <t>More than once / Female teachers</t>
  </si>
  <si>
    <t>More than once / Male teachers</t>
  </si>
  <si>
    <t>Participated (once or more) / Female teachers</t>
  </si>
  <si>
    <t>Participated (once or more) / Male teachers</t>
  </si>
  <si>
    <t>Weighted percentage of teachers this group</t>
  </si>
  <si>
    <t>Number of cases in sample</t>
  </si>
  <si>
    <t xml:space="preserve">Learning to Use ICT/Participation in professional learning activities/Integrating ICT into teaching (IT3G09AI)  Based on Q9A of the teacher questionnaire: How often did you participate in professional learning activities dealing with the following content areas in the past two years? I) Integrating ICT into teaching. The responses include: 1: I did not participate.  2: Only once. 3: More than once. </t>
  </si>
  <si>
    <t xml:space="preserve"> Percentage of teachers that answered "only once" or "more than once".</t>
  </si>
  <si>
    <t>Table 5.9: Percentage of teachers who participated in CPD on using subject-specific digital learning in the past two years</t>
  </si>
  <si>
    <t xml:space="preserve">Learning to Use ICT/Participation in professional learning activities/Using subject-specific digital teaching (IT3G09AB)  Based on Q9A of the teacher questionnaire: How often did you participate in professional learning activities dealing with the following content areas in the past two years? B) Using subject-specific digital teaching. The responses include: 1: I did not participate.  2: Only once. 3: More than once. </t>
  </si>
  <si>
    <t>Table 5.10: Percentage of teachers who participated in CPD on using ICT to support personalised learning in the past two years</t>
  </si>
  <si>
    <t xml:space="preserve">Learning to Use ICT/Participation in professional learning activities/Using ICT to support personalised learning (IT3G09AD)  Based on Q9A of the teacher questionnaire: How often did you participate in professional learning activities dealing with the following content areas in the past two years? D) Using ICT to support personalised learning. The responses include: 1: I did not participate.  2: Only once. 3: More than once. </t>
  </si>
  <si>
    <t>Table 5.11: Percentage of teachers who participated in CPD on managing social problems that students experience when using ICT to communicate with others in the past two years</t>
  </si>
  <si>
    <t xml:space="preserve">Learning to Use ICT/Participation in professional learning activities/Managing social problems that students experience when using ICT to communicate with others (IT3G09AE)  Based on Q9A of the teacher questionnaire: How often did you participate in professional learning activities dealing with the following content areas in the past two years? E) Managing social problems that students experience when using ICT to communicate with others. The responses include: 1: I did not participate.  2: Only once. 3: More than once. </t>
  </si>
  <si>
    <t>Table 5.12: Percentage of teachers who participated in CPD on supporting students' capabilities to evaluate the reliability of internet-based information soruces in the past two years</t>
  </si>
  <si>
    <t xml:space="preserve">Learning to Use ICT/Participation in professional learning activities/ Supporting student's capabilities to evaluate the reliability of internet-based information sources (IT3G09AF)  Based on Q9A of the teacher questionnaire: How often did you participate in professional learning activities dealing with the following content areas in the past two years? F) Supporting student's capabilities to evaluate the reliability of internet-based information sources. The responses include: 1: I did not participate.  2: Only once. 3: More than once. </t>
  </si>
  <si>
    <t>Table 5.13: Percentage of teachers who participated in CPD on using visual coding platforms in the past two years</t>
  </si>
  <si>
    <t>Belgium (Flemish Community)*</t>
  </si>
  <si>
    <t>Denmark*</t>
  </si>
  <si>
    <t>Germany*</t>
  </si>
  <si>
    <t>France*</t>
  </si>
  <si>
    <t>Cyprus*</t>
  </si>
  <si>
    <t>Malta*</t>
  </si>
  <si>
    <t>Austria*</t>
  </si>
  <si>
    <t>Slovak Republic**</t>
  </si>
  <si>
    <t>Sweden*</t>
  </si>
  <si>
    <t>Luxembourg***</t>
  </si>
  <si>
    <t>Netherlands***</t>
  </si>
  <si>
    <t>Bosnia and Herzegovina***</t>
  </si>
  <si>
    <t xml:space="preserve">Learning to Use ICT/Participation in professional learning activities/Use of visual coding platforms (Alice, GameMaker, Kodu, Lego Mindstorms, MIT App Inventor, Scratch) for teaching (IT3G09AH)  Based on Q9A of the teacher questionnaire: How often did you participate in professional learning activities dealing with the following content areas in the past two years? H) Use of visual coding platforms (Alice, GameMaker, Kodu, Lego Mindstorms, MIT App Inventor, Scratch) for teaching. The responses include: 1: I did not participate.  2: Only once. 3: More than once. </t>
  </si>
  <si>
    <t>Did not meet guideline for sampling participation rate but achieved at least 50% overall sampling participation rate. The data for these countries should be interpreted with caution.</t>
  </si>
  <si>
    <t>**</t>
  </si>
  <si>
    <t>Not following sampling procedures for teacher listing might have introduced bias into the data.</t>
  </si>
  <si>
    <t>***</t>
  </si>
  <si>
    <t xml:space="preserve">Table 5.14: Percentage of teachers who did not participate but need more professional training on integrating ICT into teaching in the past two years </t>
  </si>
  <si>
    <t>Did not participate and need to do more</t>
  </si>
  <si>
    <t xml:space="preserve">Learning to Use ICT/Participation in professional learning activities/Integrating ICT into teaching (IT3G09AI)  Based on Q9A of the teacher questionnaire: How often did you participate in professional learning activities dealing with the following content areas in the past two years? I) Integrating ICT into teaching. The responses include: 1: I did not participate.  2: Only once. 3: More than once. And Q9B: Do you need to do more professional learning activities dealing with the following content areas in the future? I) Integrating ICT into teaching (IT3G09BI). The responses include: 1: I need to do more. 2: I don't need to do more. </t>
  </si>
  <si>
    <t xml:space="preserve"> Percentage of teachers that answered "I did not paticipate" and "I need to do more" </t>
  </si>
  <si>
    <t>Table 5.15:  Percentage of teachers who did not participate but need more professional training on using subject-specific digital learning in the past two years</t>
  </si>
  <si>
    <t xml:space="preserve">Learning to Use ICT/Participation in professional learning activities/Using subject-specific digital teaching (IT3G09AB)  Based on Q9A of the teacher questionnaire: How often did you participate in professional learning activities dealing with the following content areas in the past two years? B) Using subject-specific digital teaching. The responses include: 1: I did not participate.  2: Only once. 3: More than once. And Q9B: Do you need to do more professional learning activities dealing with the following content areas in the future? B) Using subject-specific digital teaching (IT3G09BB).The responses include: 1: I need to do more. 2: I don't need to do more. </t>
  </si>
  <si>
    <t>Table 5.16: Percentage of teachers who did not participate but need more professional training on using ICT to support personalised learning in the past two years</t>
  </si>
  <si>
    <t xml:space="preserve">Learning to Use ICT/Participation in professional learning activities/Using ICT to support personalised learning (IT3G09AD)  Based on Q9A of the teacher questionnaire: How often did you participate in professional learning activities dealing with the following content areas in the past two years? D) Using ICT to support personalised learning. The responses include: 1: I did not participate.  2: Only once. 3: More than once. And Q9B: Do you need to do more professional learning activities dealing with the following content areas in the future? D) Using ICT to support personalised learning (IT3G09BD). The responses include: 1: I need to do more. 2: I don't need to do more. </t>
  </si>
  <si>
    <t>Table 5.17:  Percentage of teachers who did not participate but need more professional training on managing social problems that students experience when using ICT to communicate with others in the past two years</t>
  </si>
  <si>
    <t xml:space="preserve">Learning to Use ICT/Participation in professional learning activities/Managing social problems that students experience when using ICT to communicate with others (IT3G09AE)  Based on Q9A of the teacher questionnaire: How often did you participate in professional learning activities dealing with the following content areas in the past two years? E) Managing social problems that students experience when using ICT to communicate with others. The responses include: 1: I did not participate.  2: Only once. 3: More than once. And Q9B: Do you need to do more professional learning activities dealing with the following content areas in the future? E) Managing social problems that students experience when using ICT to communicate with others (IT3G09BE). The responses include: 1: I need to do more. 2: I don't need to do more. </t>
  </si>
  <si>
    <t>Table 5.18:  Percentage of teachers who did not participate but need more professional training on supporting students' capabilities to evaluate the reliability of internet-based information soruces in the past two years</t>
  </si>
  <si>
    <t xml:space="preserve">Learning to Use ICT/Participation in professional learning activities/ supporting student's capabilities to evaluate the reliability of internet-based information sources (IT3G09AF)  Based on Q9B of the teacher questionnaire: How often did you participate in professional learning activities dealing with the following content areas in the past two years? F) supporting student's capabilities to evaluate the reliability of internet-based information sources. The responses include: 1: I did not participate.  2: Only once. 3: More than once. And Q9B: Do you need to do more professional learning activities dealing with the following content areas in the future? F) supporting student's capabilities to evaluate the reliability of internet-based information sources (IT3G09BF).  The responses include: 1: I need to do more. 2: I don't need to do more. </t>
  </si>
  <si>
    <t>Table 5.19:  Percentage of teachers who did not participate but need more professional training on using visual coding platforms in the past two years</t>
  </si>
  <si>
    <t xml:space="preserve">Learning to Use ICT/Participation in professional learning activities/Use of visual coding platforms (Alice, GameMaker, Kodu, Lego Mindstorms, MIT App Inventor, Scratch) for teaching (IT3G09AH)  Based on Q9B of the teacher questionnaire: How often did you participate in professional learning activities dealing with the following content areas in the past two years? H) Use of visual coding platforms (Alice, GameMaker, Kodu, Lego Mindstorms, MIT App Inventor, Scratch) for teaching. The responses include: 1: I did not participate.  2: Only once. 3: More than once. And Q9B: Do you need to do more professional learning activities dealing with the following content areas in the future? H) Use of visual coding platforms (Alice, GameMaker, Kodu, Lego Mindstorms, MIT App Inventor, Scratch) for teaching (IT3G09BH) . The responses include: 1: I need to do more. 2: I don't need to do more. </t>
  </si>
  <si>
    <t>Table 5.20: Percentage of teachers who did not participate in CPD on integrating ICT into teaching in the past two years and percentage of teachers who do not need to do more professional learning</t>
  </si>
  <si>
    <t>Did not participate</t>
  </si>
  <si>
    <t>Do not need to do more</t>
  </si>
  <si>
    <t xml:space="preserve">Learning to Use ICT/Participation in professional learning activities/Integrating ICT into teaching (IT3G09AI)  Based on Q9A of the teacher questionnaire: How often did you participate in professional learning activities dealing with the following content areas in the past two years? I) Integrating ICT into teaching. The responses include: 1: I did not participate.  2: Only once. 3: More than once. And Q9B: Do you need to do more professional learning activities dealing with the following content areas in the future? I) Integrating ICT into teaching. The responses include: 1: I need to do more. 2: I don't need to do more. </t>
  </si>
  <si>
    <t xml:space="preserve"> Percentage of teachers that answered "I did not participate". Percentage of teachers that answered "I do not need to do more"</t>
  </si>
  <si>
    <t xml:space="preserve">Learning to Use ICT/Participation in professional learning activities/Use of productivity applications (IT3G09AA)  Based on Q9A of the teacher questionnaire: How often did you participate in professional learning activities dealing with the following content areas in the past two years? A) Use of productivity applications. The responses include: 1: I did not participate.  2: Only once. 3: More than once. And Q9B: Do you need to do more professional learning activities dealing with the following content areas in the future? A) Use of productivity applications.  The responses include: 1: I need to do more. 2: I don't need to do more. </t>
  </si>
  <si>
    <t>Table 5.22: Percentage of teachers who did not participate in CPD on managing social problems that students experience when using ICT to communicate with others in the past two years and percentage of teachers who do not need to do more professional learning</t>
  </si>
  <si>
    <t xml:space="preserve">Learning to Use ICT/Participation in professional learning activities/Managing social problems that students experience when using ICT to communicate with others (IT3G09AE)  Based on Q9A of the teacher questionnaire: How often did you participate in professional learning activities dealing with the following content areas in the past two years? E) Managing social problems that students experience when using ICT to communicate with others. The responses include: 1: I did not participate.  2: Only once. 3: More than once. And Q9B: Do you need to do more professional learning activities dealing with the following content areas in the future? E) Managing social problems that students experience when using ICT to communicate with othersThe responses include: 1: I need to do more. 2: I don't need to do more. </t>
  </si>
  <si>
    <t>Table 5.23: Percentage of teachers who did not participate in CPD on supporting students' capabilities to evaluate the reliability of internet-based information soruces in the past two years and percentage of teachers who do not need to do more professional learning</t>
  </si>
  <si>
    <t xml:space="preserve">Learning to Use ICT/Participation in professional learning activities/ Supporting student's capabilities to evaluate the reliability of internet-based information sources (IT3G09AF)  Based on Q9A of the teacher questionnaire: How often did you participate in professional learning activities dealing with the following content areas in the past two years? F) Supporting student's capabilities to evaluate the reliability of internet-based information sources. The responses include: 1: I did not participate.  2: Only once. 3: More than once. And Q9B: Do you need to do more professional learning activities dealing with the following content areas in the future? F) supporting student's capabilities to evaluate the reliability of internet-based information sources.  The responses include: 1: I need to do more. 2: I don't need to do more. </t>
  </si>
  <si>
    <t>Table 5.24: Percentage of teachers that their school has enough ICT equipment</t>
  </si>
  <si>
    <t>Strongly agree</t>
  </si>
  <si>
    <t>Agree</t>
  </si>
  <si>
    <t>Using ICT in Teaching at Your School/Use of ICT/School has enough ICT (IT3G13A)  Based on Q13 of teacher questionnaire: To what extent do you agree or disagree with the following statements about the use of ICT in teaching at your school? My school has enough ICT. The responses include: 1: Strongly agree; 2: Agree; 3: Disagree; 4: Strongly disagree.</t>
  </si>
  <si>
    <t>Percentage of teachers that agreed and strongly agreed</t>
  </si>
  <si>
    <t>Table 5.25: Percentage of teachers with access to reliable ICT equipment</t>
  </si>
  <si>
    <t>Using ICT in Teaching at Your School/Use of ICT/The equipment in school is reliable (IT3G13C)  Based on Q13 of teacher questionnaire: To what extent do you agree or disagree with the following statements about the use of ICT in teaching at your school.The ICT equipment in my school works whenever I need to use it. The responses include: 1: Strongly agree; 2: Agree; 3: Disagree; 4: Strongly disagree.</t>
  </si>
  <si>
    <t>Table 5.26: Percentage of teachers that have sufficient technical support</t>
  </si>
  <si>
    <t>Using ICT in Teaching at Your School/Use of ICT/Sufficient technical support to maintain ICT equipment (IT3G13E)  Based on Q13 of teacher questionnaire: To what extent do you agree or disagree with the following statements about the use of ICT in teaching at your school? There is sufficient technical support to maintain ICT equipment The responses include: 1: Strongly agree; 2: Agree; 3: Disagree; 4: Strongly disagree.</t>
  </si>
  <si>
    <t>Using ICT in Teaching at Your School/Use of ICT/School has good connectivity (IT3G13F)  Based on Q13 of teacher questionnaire: To what extent do you agree or disagree with the following statements about the use of ICT in teaching at your school? The school has good connectivity (e.g., fast speed and stable) to the internet. T. The responses include: 1: Strongly agree; 2: Agree; 3: Disagree; 4: Strongly disagree.</t>
  </si>
  <si>
    <t>Table 5.28: Percentage of teachers with access to sufficient learning resources</t>
  </si>
  <si>
    <t>Using ICT in Teaching at Your School/Use of ICT/School has access to sufficient digital learning resources (IT3G13G)  Based on Q13 of teacher questionnaire: To what extent do you agree or disagree with the following statements about the use of ICT in teaching at your school? The school has access to sufficient digital learning resources (e.g., learning software or apps).The responses include: 1: Strongly agree; 2: Agree; 3: Disagree; 4: Strongly disagree.</t>
  </si>
  <si>
    <t>Table 5.29: Percentage of teachers that have enough time to prepare lessons that incorporate ICT</t>
  </si>
  <si>
    <t>Using ICT in Teaching at Your School/Use of ICT/Enough time to prepare ICT lessons (IT3G13H)  Based on Q13 of teacher questionnaire: To what extent do you agree or disagree with the following statements about the use of ICT in teaching at your school? There is enough time to prepare lessons that incorporate ICT. The responses include: 1: Strongly agree; 2: Agree; 3: Disagree; 4: Strongly disagree.</t>
  </si>
  <si>
    <t>Table 5.30: Percentage of teachers that have sufficient opportunity to develop the necessary expertise</t>
  </si>
  <si>
    <t>Using ICT in Teaching at Your School/Use of ICT/Sufficient opportunity to develop expertise in ICT (IT3G13I)  Based on Q13 of teacher questionnaire: To what extent do you agree or disagree with the following statements about the use of ICT in teaching at your school? There is sufficient opportunity to develop the expertise necessary to prepare lessons that incorporate ICT.. The responses include: 1: Strongly agree; 2: Agree; 3: Disagree; 4: Strongly disagree.</t>
  </si>
  <si>
    <t>Table 5.31: Percentage of teachers who can prepare lessons that involve the use of ICT</t>
  </si>
  <si>
    <t>Very well</t>
  </si>
  <si>
    <t>Moderately well</t>
  </si>
  <si>
    <t>Your Use of ICT/How well can you do these tasks/Prepare lessons that involve the use of ICT (IT3G07F)  Based on Q7 of teacher questionnaire: How well can you do these tasks using ICT? Prepare lessons that involve the use of ICT. The responses include: 1: I can do this very well; 2: I can do this moderately well; 3: I haven’t done this, but I could find out how; 4: I do not think I could do this.</t>
  </si>
  <si>
    <t>Percentage of teachers who replied, ‘I can do this very well’ and ‘I can do this moderately well’.</t>
  </si>
  <si>
    <t>Table 5.32: Percentage of teachers who use ICT for teaching every day</t>
  </si>
  <si>
    <t>Once every day</t>
  </si>
  <si>
    <t>More than once every day</t>
  </si>
  <si>
    <t xml:space="preserve"> Your Use of ICT/How often do you use ICT in these settings/At school when teaching (IT3G07F)  Based on Q6 of the teacher questionnaire: How often do you use ICT at school for teaching? The responses include: 1: Never; 2: Less than once a month; 3: At least once a month but not every week; 4: At least once a week but not every day; 5: Once every day; 6: More than once every day</t>
  </si>
  <si>
    <t xml:space="preserve">Percentage of teachers who replied, 'Once every day’ and 'Imore than once every day’.   </t>
  </si>
  <si>
    <t xml:space="preserve">Figure 5.18: Teachers’ views of the drawbacks of using digital technologies in teaching and learning </t>
  </si>
  <si>
    <t>Table 5.33: Percentage of teachers who agree that using ICT for teaching results in students copying material from internet sources without attribution</t>
  </si>
  <si>
    <t>Using ICT in Teaching at Your School/Using ICT at school/Results in students copying (IT3G14D)  Based on Q14 of the teacher questionnaire: To what extent do you agree or disagree with the following statements about using ICT in teaching and learning at your school? D) Results in students copying material from internet sources without attribution.The responses include: 1: Strongly agree; 2: Agree; 3: Disagree; 4: Strongly disagree</t>
  </si>
  <si>
    <t xml:space="preserve">Percentage of teachers that agreed and strongly agreed. </t>
  </si>
  <si>
    <t>Table 5.34: Percentage of teachers who agree that using ICT for teaching results in poorer written expression among students</t>
  </si>
  <si>
    <t>Using ICT in Teaching at Your School/Using ICT at school/Results in poorer written expression (IT3G14G)  Based on Q14 of the teacher questionnaire: To what extent do you agree or disagree with the following statements about using ICT in teaching and learning at your school? G) Results in poorer written expression among students. The responses include: 1: Strongly agree; 2: Agree; 3: Disagree; 4: Strongly disagree</t>
  </si>
  <si>
    <t>Table 5.35: Percentage of teachers who agree that using ICT for teaching results in shorter attention spans among students.</t>
  </si>
  <si>
    <t>Using ICT in Teaching at Your School/Using ICT at school/Using ICT at school/Results in shorter attention spans among students (IT3G14N)  Based on Q14 of the teacher questionnaire: To what extent do you agree or disagree with the following statements about using ICT in teaching and learning at your school? N) Results in shorter attention spans among students. The responses include: 1: Strongly agree; 2: Agree; 3: Disagree; 4: Strongly disagree</t>
  </si>
  <si>
    <t>Table 5.36: Percentage of teachers who agree that using ICT for teaching limits the amount of personal communication among students.</t>
  </si>
  <si>
    <t>Using ICT in Teaching at Your School/Using ICT at school/Limits the amount of personal communication (IT3G14I)  Based on Q14 of the teacher questionnaire: To what extent do you agree or disagree with the following statements about using ICT in teaching and learning at your school? I) Limits the amount of personal communication among students. The responses include: 1: Strongly agree; 2: Agree; 3: Disagree; 4: Strongly disagree</t>
  </si>
  <si>
    <t>Table 5.37: Percentage of teachers who agree that using ICT for teaching results in poorer calculation and estimation skills among students.</t>
  </si>
  <si>
    <t>Using ICT in Teaching at Your School/Using ICT at school/Results in poorer calculation and estimation  (IT3G14H)  Based on Q14 of the teacher questionnaire: To what extent do you agree or disagree with the following statements about using ICT in teaching and learning at your school? Results in poorer calculation and estimation skills among students. The responses include: 1: Strongly agree; 2: Agree; 3: Disagree; 4: Strongly disagree</t>
  </si>
  <si>
    <t>Table 5.38: Percentage of teachers who agree that using ICT for teaching confuses students with false or misleading information.</t>
  </si>
  <si>
    <t>Using ICT in Teaching at Your School/Using ICT at school/Confuses students with false or misleading information (IT3G14O)  Based on Q14 of the teacher questionnaire: To what extent do you agree or disagree with the following statements about using ICT in teaching and learning at your school? O) Confuses students with false or misleading information. The responses include: 1: Strongly agree; 2: Agree; 3: Disagree; 4: Strongly disagree</t>
  </si>
  <si>
    <t>Table 5.39: Percentage of teachers who agree that using ICT for teaching distracts students from learning</t>
  </si>
  <si>
    <t>Using ICT in Teaching at Your School/Using ICT at school/Distracts students from learning (IT3G14F)  Based on Q14 of the teacher questionnaire: To what extent do you agree or disagree with the following statements about using ICT in teaching and learning at your school? F) Distracts students from learning. The responses include: 1: Strongly agree; 2: Agree; 3: Disagree; 4: Strongly disagree</t>
  </si>
  <si>
    <t xml:space="preserve">Figure 5.19: Teachers’ views of the benefits of using digital technologies in teaching and learning </t>
  </si>
  <si>
    <t>Table 5.40: Percentage of teachers who agree that using ICT for teaching enables students to access better sources of information</t>
  </si>
  <si>
    <t>Using ICT in Teaching at Your School/Using ICT at school/ Enables students to access better sources of information (IT3G14F)  Based on Q14 of the teacher questionnaire: To what extent do you agree or disagree with the following statements about using ICT in teaching and learning at your school? M) Enables students to access better sources of information: 1: Strongly agree; 2: Agree; 3: Disagree; 4: Strongly disagree</t>
  </si>
  <si>
    <t>Table 5.41: Percentage of teachers who agree that using ICT for teaching helps students develop a greater interest in learning</t>
  </si>
  <si>
    <t>Using ICT in Teaching at Your School/Using ICT at school/Helps students develop a greater interest (IT3G14B)  Based on Q14 of the teacher questionnaire: To what extent do you agree or disagree with the following statements about using ICT in teaching and learning at your school? B)Helps students develop a greater interest in learning. The responses include: 1: Strongly agree; 2: Agree; 3: Disagree; 4: Strongly disagree</t>
  </si>
  <si>
    <t>Table 5.42: Percentage of teachers who agree that using ICT for teaching helps students work at a level appropriate to their learning needs</t>
  </si>
  <si>
    <t>Using ICT in Teaching at Your School/Using ICT at school/Helps students to work at a level (IT3G14C)  Based on Q14 of the teacher questionnaire: To what extent do you agree or disagree with the following statements about using ICT in teaching and learning at your school? C)  Helps students work at a level appropriate to their learning needs. The responses include: 1: Strongly agree; 2: Agree; 3: Disagree; 4: Strongly disagree</t>
  </si>
  <si>
    <t>Table 5.43: Percentage of teachers who agree that using ICT for teaching enables students to collaborate more effectively</t>
  </si>
  <si>
    <t>Using ICT in Teaching at Your School/Using ICT at school/Enables students to collaborate (IT3G14J)  Based on Q14 of the teacher questionnaire: To what extent do you agree or disagree with the following statements about using ICT in teaching and learning at your school? F) Enables students to collaborate more effectively. The responses include: 1: Strongly agree; 2: Agree; 3: Disagree; 4: Strongly disagree</t>
  </si>
  <si>
    <t>Table 5.44: Percentage of teachers who agree that using ICT for teaching helps students develop problem-solving skills</t>
  </si>
  <si>
    <t>Using ICT in Teaching at Your School/Using ICT at school/Helps students develop problem-solving skills (IT3G14E)  Based on Q14 of the teacher questionnaire: To what extent do you agree or disagree with the following statements about using ICT in teaching and learning at your school? E) Helps students develop problem-solving skills. The responses include: 1: Strongly agree; 2: Agree; 3: Disagree; 4: Strongly disagree</t>
  </si>
  <si>
    <t>Using ICT in Teaching at Your School/Using ICT at school/Helps students develop skills in planning (IT3G14K)  Based on Q14 of the teacher questionnaire: To what extent do you agree or disagree with the following statements about using ICT in teaching and learning at your school? K) Helps students develop skills in planning and self-regulation of their work. The responses include: 1: Strongly agree; 2: Agree; 3: Disagree; 4: Strongly disagree</t>
  </si>
  <si>
    <t>Table 5.46: Percentage of teachers who agree that using ICT for teaching improves academic performance of students</t>
  </si>
  <si>
    <t>Using ICT in Teaching at Your School/Using ICT at school/Improves academic performance of students(IT3G14L)  Based on Q14 of the teacher questionnaire: To what extent do you agree or disagree with the following statements about using ICT in teaching and learning at your school? L) Improves academic performance of students. The responses include: 1: Strongly agree; 2: Agree; 3: Disagree; 4: Strongly disagree</t>
  </si>
  <si>
    <t>Figure 2.5: Percentage point gaps between schools with more affluent and more disadvantageous socio-economic mix in reporting that the use of ICT in teaching and learning is hindered by insufficient internet bandwidth or speed at least to some extent</t>
  </si>
  <si>
    <t xml:space="preserve">Figure 2.6: Percentage point gaps between schools with more advantageous and more disadvantageous socio-economic mix in the availability of laptops and tablets in classrooms </t>
  </si>
  <si>
    <t>Figure 2.7: Percentage point gaps between schools with more advantageous and more disadvantageous socio-economic mix in specific software resources made available to both teachers and students</t>
  </si>
  <si>
    <t>Figure 2.8: Percentage point gaps between schools with more affluent and more disadvantageous socio-economic mix in specific technology infrastructure resources made available to both teachers and students</t>
  </si>
  <si>
    <t>How often is the school’s vision/plan for using ICT to support teaching and learning reviewed and revised (IP3G14). Based on question Q14 of the ICILS Principal questionnaire (‘How often is the school’s vision/plan for using ICT to support teaching and learning reviewed and revised?’). The responses include: 1: Once every 5 years or less frequently; 2: Once every 2 to 4 years; 3: Once a year; 4: This is an established, ongoing process of improvement.</t>
  </si>
  <si>
    <t>Percentages reflect the share of students in schools whose principals reported: 1): Once every 5 years or less frequently; 2) Once every 2 to 4 years; 3) Once a year; 4) This is an established, ongoing process of improvement. The categories (1) and (2) were combined into 'Rarely or occasionally reviewed (every 4 years or less)' so that there is one value for both. Standard errors are calculated using the square root of the sum of squared standard errors, in line with ICILS reporting practice.</t>
  </si>
  <si>
    <t>Table 3.4: Percentage of students in schools whose principals reported that high priority is given to improving the speed and reliability of internet connectivity.</t>
  </si>
  <si>
    <t>Contents</t>
  </si>
  <si>
    <t>Table 3.5: Percentage of students in schools whose principals reported that high priority is given to increasing the variety of digital learning resources available for teaching and learning.</t>
  </si>
  <si>
    <t>Table 1.17: Percentage of students in schools where ICT use is hindered “to some extent” or “a lot” by insufficient technical ICT support</t>
  </si>
  <si>
    <t>Table 5.21: Percentage of teachers who did not participate in CPD on the use of productivity applications in the past two years and percentage of teachers who do not need to do more professional learning</t>
  </si>
  <si>
    <t>Table 5.27: Percentage of teachers that their school has good connectivity</t>
  </si>
  <si>
    <t>Table 5.45: Percentage of teachers who agree that using ICT for teaching helps students develop skills in planning and self-regulation of their work</t>
  </si>
  <si>
    <t>"</t>
  </si>
  <si>
    <t>Digital education at school in Europe: Bridging gaps in access, teaching and learning - 2026</t>
  </si>
  <si>
    <t>Tables 1: Chapters 1 and 2</t>
  </si>
  <si>
    <t>Figure 2.10: Percentage point gaps between schools in small villages/towns and in big cities in reporting that the use of ICT in teaching and learning is hindered by insufficient internet bandwidth or speed at least to some extent</t>
  </si>
  <si>
    <t>Figure 2.7: Percentage point gaps between schools with more advantageous and more disadvantageous socioeconomic mix in specific software resources made available to both teachers and students</t>
  </si>
  <si>
    <t>Figure 2.11: Percentage point gaps between schools in small villages/towns and in big cities in specific software resources made available to both teachers and students</t>
  </si>
  <si>
    <t>Figure 2.12: Percentage point gaps between schools in small villages/towns and in big cities in specific technology infrastructure resources made available to both teachers and students</t>
  </si>
  <si>
    <t>Figure 1.9: Availability of digital platforms  to both teachers and students in schools</t>
  </si>
  <si>
    <t>Figure 2.8: Percentage point gaps between schools with more affluent and more disadvantageous socioeconomic mix in specific technology infrastructure resources made available to both teachers and students</t>
  </si>
  <si>
    <t>Figure 1.14: Availability of emerging technologies for teachers and students</t>
  </si>
  <si>
    <t>Figure 2.1: Percentage of grade 8 students with internet quality problems at home, by the number of books at home (0-25 or 26+)</t>
  </si>
  <si>
    <t>Figure 2.2: Percentage of grade 8 students who can always access specific devices for schoolwork whenever they need them, by the number of books at home (0-25 or 26+)</t>
  </si>
  <si>
    <t>Figure 2.4: Percentage of students by extent of school provision of portable computers for use both at home and at school (76–100 % / 51–75 % / 26–50 % / 0-25 %)</t>
  </si>
  <si>
    <t>Figure 3.3: Existence and effectiveness of school ICT plans</t>
  </si>
  <si>
    <t>Figure 4.3: Percentage of grade 8 students learning ICT and internet-related items in- and outside of school at least to a moderate extent</t>
  </si>
  <si>
    <t>Figure 4.3: Percentage of grade 8 students learning ICT and Internet-related items in- and outside of school at least to a moderate extent</t>
  </si>
  <si>
    <t>Figure 4.3: Percentage  of grade 8 students learning ICT and Internet-related items in- and outside of school at least to a moderate extent</t>
  </si>
  <si>
    <t>Figure 5.3: Teachers who learnt different aspects of ICT during their ITE</t>
  </si>
  <si>
    <t>Figure 5.11: Relationship between not needing CPD and not participating in CPD</t>
  </si>
  <si>
    <t xml:space="preserve">Figure 5.16: Teachers reporting access to certain supportive conditions for integrating digital technologies into teaching </t>
  </si>
  <si>
    <t>Figure 5.17: Relationship between supportive conditions and the daily use of digital technologies for teaching</t>
  </si>
  <si>
    <t>Figure 5.10: Teachers needing to develop their digital competences but not participating in CPD</t>
  </si>
  <si>
    <t xml:space="preserve"> Percentage of teachers that answered "I did not participate" and "I need to do more"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</si>
</sst>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rgb="FFC00000"/>
      <name val="Arial"/>
      <family val="2"/>
    </font>
    <font>
      <b/>
      <sz val="12"/>
      <color rgb="FFC00000"/>
      <name val="Arial"/>
      <family val="2"/>
    </font>
    <font>
      <sz val="12"/>
      <color theme="1"/>
      <name val="Calibri"/>
      <family val="2"/>
      <scheme val="minor"/>
    </font>
    <font>
      <sz val="11"/>
      <color theme="1"/>
      <name val="Arial Narrow"/>
      <family val="2"/>
    </font>
    <font>
      <b/>
      <u/>
      <sz val="11"/>
      <color rgb="FFC00000"/>
      <name val="Calibri"/>
      <family val="2"/>
      <scheme val="minor"/>
    </font>
    <font>
      <b/>
      <sz val="13"/>
      <color rgb="FF0070C0"/>
      <name val="Calibri"/>
      <family val="2"/>
      <scheme val="minor"/>
    </font>
    <font>
      <sz val="10"/>
      <color theme="1"/>
      <name val="Arial"/>
      <family val="2"/>
    </font>
    <font>
      <b/>
      <sz val="10"/>
      <color theme="1"/>
      <name val="Arial"/>
      <family val="2"/>
    </font>
    <font>
      <sz val="11"/>
      <color rgb="FF9C5700"/>
      <name val="Calibri"/>
      <family val="2"/>
      <scheme val="minor"/>
    </font>
    <font>
      <b/>
      <sz val="20"/>
      <color theme="0"/>
      <name val="Calibri"/>
      <family val="2"/>
      <scheme val="minor"/>
    </font>
    <font>
      <b/>
      <u/>
      <sz val="16"/>
      <color theme="10"/>
      <name val="Calibri"/>
      <family val="2"/>
      <scheme val="minor"/>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5" tint="0.39997558519241921"/>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5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6" fillId="37" borderId="0">
      <alignment horizontal="left" vertical="center" indent="1"/>
    </xf>
    <xf numFmtId="0" fontId="26"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28" fillId="0" borderId="0" applyNumberFormat="0" applyFill="0" applyBorder="0" applyAlignment="0" applyProtection="0"/>
  </cellStyleXfs>
  <cellXfs count="135">
    <xf numFmtId="0" fontId="0" fillId="0" borderId="0" xfId="0"/>
    <xf numFmtId="0" fontId="0" fillId="34" borderId="0" xfId="0" applyFill="1"/>
    <xf numFmtId="0" fontId="0" fillId="35" borderId="0" xfId="0" applyFill="1" applyAlignment="1">
      <alignment horizontal="left" vertical="center" indent="1"/>
    </xf>
    <xf numFmtId="0" fontId="0" fillId="36" borderId="0" xfId="0" applyFill="1" applyAlignment="1">
      <alignment horizontal="left" vertical="center" indent="1"/>
    </xf>
    <xf numFmtId="0" fontId="0" fillId="0" borderId="0" xfId="0" applyAlignment="1">
      <alignment horizontal="left" vertical="center" indent="1"/>
    </xf>
    <xf numFmtId="0" fontId="0" fillId="0" borderId="0" xfId="0" applyAlignment="1">
      <alignment horizontal="right" vertical="center" indent="1"/>
    </xf>
    <xf numFmtId="0" fontId="22" fillId="0" borderId="0" xfId="0" applyFont="1" applyAlignment="1">
      <alignment horizontal="left" vertical="center"/>
    </xf>
    <xf numFmtId="0" fontId="0" fillId="0" borderId="0" xfId="0" applyAlignment="1">
      <alignment horizontal="right" vertical="top" indent="3"/>
    </xf>
    <xf numFmtId="0" fontId="21" fillId="33" borderId="10" xfId="0" applyFont="1" applyFill="1" applyBorder="1" applyAlignment="1">
      <alignment horizontal="center" vertical="center" wrapText="1"/>
    </xf>
    <xf numFmtId="0" fontId="18" fillId="34" borderId="0" xfId="0" applyFont="1" applyFill="1" applyAlignment="1">
      <alignment vertical="top"/>
    </xf>
    <xf numFmtId="0" fontId="19" fillId="34" borderId="0" xfId="0" applyFont="1" applyFill="1" applyAlignment="1">
      <alignment vertical="top"/>
    </xf>
    <xf numFmtId="0" fontId="0" fillId="34" borderId="0" xfId="0" applyFill="1" applyAlignment="1">
      <alignment vertical="top"/>
    </xf>
    <xf numFmtId="0" fontId="0" fillId="34" borderId="0" xfId="0" applyFill="1" applyAlignment="1">
      <alignment horizontal="left" indent="2"/>
    </xf>
    <xf numFmtId="0" fontId="28" fillId="34" borderId="0" xfId="50" applyFill="1" applyAlignment="1">
      <alignment horizontal="left" vertical="center" wrapText="1" indent="2"/>
    </xf>
    <xf numFmtId="0" fontId="0" fillId="34" borderId="0" xfId="0" applyFill="1" applyAlignment="1">
      <alignment horizontal="left" vertical="center" wrapText="1" indent="2"/>
    </xf>
    <xf numFmtId="0" fontId="21" fillId="38" borderId="10" xfId="0" applyFont="1" applyFill="1" applyBorder="1" applyAlignment="1">
      <alignment horizontal="center" vertical="center" wrapText="1"/>
    </xf>
    <xf numFmtId="0" fontId="16" fillId="36" borderId="0" xfId="42" applyFill="1">
      <alignment horizontal="left" vertical="center" indent="1"/>
    </xf>
    <xf numFmtId="0" fontId="0" fillId="36" borderId="0" xfId="0" applyFill="1" applyAlignment="1">
      <alignment horizontal="centerContinuous" vertical="top" wrapText="1"/>
    </xf>
    <xf numFmtId="0" fontId="0" fillId="36" borderId="0" xfId="0" applyFill="1"/>
    <xf numFmtId="0" fontId="0" fillId="34" borderId="0" xfId="0" applyFill="1" applyProtection="1">
      <protection locked="0"/>
    </xf>
    <xf numFmtId="0" fontId="0" fillId="34" borderId="0" xfId="0" applyFill="1" applyAlignment="1" applyProtection="1">
      <alignment horizontal="left" vertical="center" wrapText="1" indent="2"/>
      <protection locked="0"/>
    </xf>
    <xf numFmtId="0" fontId="21" fillId="0" borderId="10" xfId="0" applyFont="1" applyBorder="1" applyAlignment="1">
      <alignment horizontal="left" indent="1"/>
    </xf>
    <xf numFmtId="0" fontId="21" fillId="39" borderId="10" xfId="0" applyFont="1" applyFill="1" applyBorder="1" applyAlignment="1">
      <alignment horizontal="center" vertical="center" wrapText="1"/>
    </xf>
    <xf numFmtId="0" fontId="21" fillId="0" borderId="11" xfId="0" applyFont="1" applyBorder="1" applyAlignment="1">
      <alignment horizontal="center"/>
    </xf>
    <xf numFmtId="0" fontId="21" fillId="38" borderId="12" xfId="0" applyFont="1" applyFill="1" applyBorder="1" applyAlignment="1">
      <alignment horizontal="center" vertical="center" wrapText="1"/>
    </xf>
    <xf numFmtId="0" fontId="21" fillId="40" borderId="12" xfId="0" applyFont="1" applyFill="1" applyBorder="1" applyAlignment="1">
      <alignment horizontal="center" vertical="center" wrapText="1"/>
    </xf>
    <xf numFmtId="0" fontId="21" fillId="40" borderId="10" xfId="0" applyFont="1" applyFill="1" applyBorder="1" applyAlignment="1">
      <alignment horizontal="center" vertical="center" wrapText="1"/>
    </xf>
    <xf numFmtId="0" fontId="21" fillId="41" borderId="10" xfId="0" applyFont="1" applyFill="1" applyBorder="1" applyAlignment="1">
      <alignment horizontal="center" vertical="center" wrapText="1"/>
    </xf>
    <xf numFmtId="0" fontId="0" fillId="34" borderId="0" xfId="0" applyFill="1" applyAlignment="1">
      <alignment horizontal="left" vertical="center" indent="1"/>
    </xf>
    <xf numFmtId="0" fontId="0" fillId="34" borderId="0" xfId="0" applyFill="1" applyAlignment="1">
      <alignment horizontal="centerContinuous" vertical="top" wrapText="1"/>
    </xf>
    <xf numFmtId="164" fontId="24" fillId="0" borderId="10" xfId="0" applyNumberFormat="1" applyFont="1" applyBorder="1" applyAlignment="1">
      <alignment horizontal="right"/>
    </xf>
    <xf numFmtId="0" fontId="21" fillId="43" borderId="10" xfId="0" applyFont="1" applyFill="1" applyBorder="1" applyAlignment="1">
      <alignment horizontal="center" vertical="center" wrapText="1"/>
    </xf>
    <xf numFmtId="0" fontId="21" fillId="42" borderId="10" xfId="0" applyFont="1" applyFill="1" applyBorder="1" applyAlignment="1">
      <alignment horizontal="center" vertical="center" wrapText="1"/>
    </xf>
    <xf numFmtId="164" fontId="24" fillId="0" borderId="0" xfId="0" applyNumberFormat="1" applyFont="1"/>
    <xf numFmtId="0" fontId="21" fillId="0" borderId="0" xfId="0" applyFont="1" applyAlignment="1">
      <alignment horizontal="center" vertical="center" wrapText="1"/>
    </xf>
    <xf numFmtId="0" fontId="21" fillId="34" borderId="0" xfId="0" applyFont="1" applyFill="1" applyAlignment="1">
      <alignment horizontal="center" vertical="center" wrapText="1"/>
    </xf>
    <xf numFmtId="164" fontId="24" fillId="34" borderId="0" xfId="0" applyNumberFormat="1" applyFont="1" applyFill="1"/>
    <xf numFmtId="0" fontId="21" fillId="39" borderId="11" xfId="0" applyFont="1" applyFill="1" applyBorder="1" applyAlignment="1">
      <alignment horizontal="center" vertical="center" wrapText="1"/>
    </xf>
    <xf numFmtId="2" fontId="24" fillId="0" borderId="0" xfId="0" applyNumberFormat="1" applyFont="1" applyAlignment="1">
      <alignment horizontal="right"/>
    </xf>
    <xf numFmtId="2" fontId="24" fillId="0" borderId="0" xfId="0" applyNumberFormat="1" applyFont="1" applyAlignment="1">
      <alignment horizontal="center"/>
    </xf>
    <xf numFmtId="2" fontId="24" fillId="0" borderId="0" xfId="0" applyNumberFormat="1" applyFont="1"/>
    <xf numFmtId="0" fontId="0" fillId="36" borderId="0" xfId="0" applyFill="1" applyAlignment="1">
      <alignment horizontal="center" vertical="top" wrapText="1"/>
    </xf>
    <xf numFmtId="0" fontId="21" fillId="0" borderId="16" xfId="0" applyFont="1" applyBorder="1" applyAlignment="1">
      <alignment horizontal="center" vertical="center" wrapText="1"/>
    </xf>
    <xf numFmtId="0" fontId="0" fillId="0" borderId="16" xfId="0" applyBorder="1"/>
    <xf numFmtId="0" fontId="21" fillId="39" borderId="15" xfId="0" applyFont="1" applyFill="1" applyBorder="1" applyAlignment="1">
      <alignment horizontal="center" vertical="center" wrapText="1"/>
    </xf>
    <xf numFmtId="0" fontId="0" fillId="0" borderId="0" xfId="0" applyAlignment="1">
      <alignment horizontal="left" vertical="top" wrapText="1"/>
    </xf>
    <xf numFmtId="0" fontId="21" fillId="0" borderId="0" xfId="0" applyFont="1"/>
    <xf numFmtId="0" fontId="21" fillId="0" borderId="0" xfId="0" applyFont="1" applyAlignment="1">
      <alignment vertical="center" wrapText="1"/>
    </xf>
    <xf numFmtId="0" fontId="0" fillId="0" borderId="0" xfId="0" applyAlignment="1">
      <alignment horizontal="right" vertical="top"/>
    </xf>
    <xf numFmtId="0" fontId="21" fillId="42" borderId="14" xfId="0" applyFont="1" applyFill="1" applyBorder="1" applyAlignment="1">
      <alignment horizontal="center" vertical="center" wrapText="1"/>
    </xf>
    <xf numFmtId="0" fontId="0" fillId="0" borderId="0" xfId="0" applyAlignment="1">
      <alignment vertical="top" wrapText="1"/>
    </xf>
    <xf numFmtId="0" fontId="21" fillId="34" borderId="10" xfId="0" applyFont="1" applyFill="1" applyBorder="1" applyAlignment="1">
      <alignment horizontal="center" vertical="center" wrapText="1"/>
    </xf>
    <xf numFmtId="0" fontId="24" fillId="34" borderId="0" xfId="0" applyFont="1" applyFill="1" applyAlignment="1">
      <alignment horizontal="center"/>
    </xf>
    <xf numFmtId="164" fontId="24" fillId="34" borderId="0" xfId="0" applyNumberFormat="1" applyFont="1" applyFill="1" applyAlignment="1">
      <alignment horizontal="center"/>
    </xf>
    <xf numFmtId="3" fontId="24" fillId="34" borderId="0" xfId="0" applyNumberFormat="1" applyFont="1" applyFill="1"/>
    <xf numFmtId="165" fontId="24" fillId="34" borderId="0" xfId="0" applyNumberFormat="1" applyFont="1" applyFill="1" applyAlignment="1">
      <alignment horizontal="right" indent="2"/>
    </xf>
    <xf numFmtId="3" fontId="24" fillId="34" borderId="0" xfId="0" applyNumberFormat="1" applyFont="1" applyFill="1" applyAlignment="1">
      <alignment horizontal="right"/>
    </xf>
    <xf numFmtId="164" fontId="24" fillId="34" borderId="0" xfId="0" applyNumberFormat="1" applyFont="1" applyFill="1" applyAlignment="1">
      <alignment horizontal="right"/>
    </xf>
    <xf numFmtId="0" fontId="22" fillId="34" borderId="0" xfId="0" applyFont="1" applyFill="1" applyAlignment="1">
      <alignment horizontal="left" vertical="center"/>
    </xf>
    <xf numFmtId="0" fontId="0" fillId="34" borderId="0" xfId="0" applyFill="1" applyAlignment="1">
      <alignment horizontal="right" vertical="top" indent="3"/>
    </xf>
    <xf numFmtId="0" fontId="0" fillId="34" borderId="0" xfId="0" applyFill="1" applyAlignment="1">
      <alignment horizontal="right" vertical="top"/>
    </xf>
    <xf numFmtId="0" fontId="0" fillId="34" borderId="0" xfId="0" applyFill="1" applyAlignment="1">
      <alignment horizontal="right" vertical="center" indent="1"/>
    </xf>
    <xf numFmtId="0" fontId="21" fillId="34" borderId="10" xfId="0" applyFont="1" applyFill="1" applyBorder="1" applyAlignment="1">
      <alignment horizontal="left" indent="1"/>
    </xf>
    <xf numFmtId="0" fontId="21" fillId="34" borderId="11" xfId="0" applyFont="1" applyFill="1" applyBorder="1" applyAlignment="1">
      <alignment horizontal="center"/>
    </xf>
    <xf numFmtId="0" fontId="16" fillId="34" borderId="0" xfId="42" applyFill="1">
      <alignment horizontal="left" vertical="center" indent="1"/>
    </xf>
    <xf numFmtId="0" fontId="28" fillId="34" borderId="0" xfId="50" applyFill="1" applyAlignment="1">
      <alignment horizontal="left" indent="2"/>
    </xf>
    <xf numFmtId="0" fontId="28" fillId="34" borderId="0" xfId="50" quotePrefix="1" applyFill="1" applyAlignment="1">
      <alignment horizontal="left" indent="2"/>
    </xf>
    <xf numFmtId="0" fontId="27" fillId="9" borderId="0" xfId="18" applyFont="1" applyAlignment="1">
      <alignment horizontal="left" vertical="center" indent="2"/>
    </xf>
    <xf numFmtId="0" fontId="0" fillId="36" borderId="0" xfId="0" applyFill="1" applyAlignment="1">
      <alignment horizontal="centerContinuous" vertical="top"/>
    </xf>
    <xf numFmtId="0" fontId="20" fillId="36" borderId="0" xfId="0" applyFont="1" applyFill="1" applyAlignment="1">
      <alignment horizontal="left" vertical="center"/>
    </xf>
    <xf numFmtId="0" fontId="0" fillId="36" borderId="0" xfId="0" applyFill="1" applyAlignment="1">
      <alignment horizontal="left" vertical="center"/>
    </xf>
    <xf numFmtId="0" fontId="0" fillId="36" borderId="0" xfId="0" applyFill="1" applyAlignment="1">
      <alignment horizontal="center" vertical="top"/>
    </xf>
    <xf numFmtId="0" fontId="16" fillId="36" borderId="0" xfId="42" applyFill="1" applyAlignment="1">
      <alignment horizontal="left" vertical="center"/>
    </xf>
    <xf numFmtId="0" fontId="0" fillId="35" borderId="0" xfId="0" applyFill="1" applyAlignment="1">
      <alignment horizontal="left" vertical="center"/>
    </xf>
    <xf numFmtId="0" fontId="23" fillId="36" borderId="0" xfId="0" applyFont="1" applyFill="1" applyAlignment="1">
      <alignment horizontal="left" vertical="center"/>
    </xf>
    <xf numFmtId="0" fontId="0" fillId="0" borderId="0" xfId="0" applyAlignment="1">
      <alignment horizontal="left" vertical="center"/>
    </xf>
    <xf numFmtId="0" fontId="28" fillId="36" borderId="0" xfId="50" applyFill="1" applyAlignment="1">
      <alignment horizontal="left" vertical="center"/>
    </xf>
    <xf numFmtId="0" fontId="0" fillId="34" borderId="0" xfId="0" applyFill="1" applyAlignment="1">
      <alignment vertical="center"/>
    </xf>
    <xf numFmtId="0" fontId="20" fillId="34" borderId="0" xfId="0" applyFont="1" applyFill="1" applyAlignment="1">
      <alignment horizontal="left" vertical="center"/>
    </xf>
    <xf numFmtId="0" fontId="0" fillId="34" borderId="0" xfId="0" applyFill="1" applyAlignment="1">
      <alignment horizontal="left" vertical="center"/>
    </xf>
    <xf numFmtId="0" fontId="0" fillId="36" borderId="0" xfId="0" applyFill="1" applyAlignment="1">
      <alignment vertical="center"/>
    </xf>
    <xf numFmtId="0" fontId="28" fillId="37" borderId="0" xfId="50" applyFill="1" applyAlignment="1">
      <alignment horizontal="center" vertical="center"/>
    </xf>
    <xf numFmtId="3" fontId="24" fillId="0" borderId="10" xfId="0" applyNumberFormat="1" applyFont="1" applyBorder="1" applyAlignment="1">
      <alignment horizontal="right" vertical="center" indent="2"/>
    </xf>
    <xf numFmtId="165" fontId="24" fillId="0" borderId="10" xfId="0" applyNumberFormat="1" applyFont="1" applyBorder="1" applyAlignment="1">
      <alignment horizontal="right" vertical="center" indent="2"/>
    </xf>
    <xf numFmtId="164" fontId="24" fillId="0" borderId="10" xfId="0" applyNumberFormat="1" applyFont="1" applyBorder="1" applyAlignment="1">
      <alignment horizontal="right" vertical="center" indent="2"/>
    </xf>
    <xf numFmtId="0" fontId="24" fillId="0" borderId="10" xfId="0" applyFont="1" applyBorder="1" applyAlignment="1">
      <alignment horizontal="right" vertical="center" indent="2"/>
    </xf>
    <xf numFmtId="164" fontId="25" fillId="0" borderId="10" xfId="0" applyNumberFormat="1" applyFont="1" applyBorder="1" applyAlignment="1">
      <alignment horizontal="right" vertical="center" indent="2"/>
    </xf>
    <xf numFmtId="0" fontId="0" fillId="0" borderId="0" xfId="0" applyAlignment="1">
      <alignment horizontal="right" vertical="center" indent="2"/>
    </xf>
    <xf numFmtId="164" fontId="24" fillId="34" borderId="10" xfId="0" applyNumberFormat="1" applyFont="1" applyFill="1" applyBorder="1" applyAlignment="1">
      <alignment horizontal="right" vertical="center" indent="2"/>
    </xf>
    <xf numFmtId="0" fontId="24" fillId="34" borderId="0" xfId="0" applyFont="1" applyFill="1" applyAlignment="1">
      <alignment horizontal="right" vertical="center" indent="2"/>
    </xf>
    <xf numFmtId="164" fontId="24" fillId="34" borderId="0" xfId="0" applyNumberFormat="1" applyFont="1" applyFill="1" applyAlignment="1">
      <alignment horizontal="right" vertical="center" indent="2"/>
    </xf>
    <xf numFmtId="3" fontId="24" fillId="34" borderId="0" xfId="0" applyNumberFormat="1" applyFont="1" applyFill="1" applyAlignment="1">
      <alignment horizontal="right" vertical="center" indent="2"/>
    </xf>
    <xf numFmtId="165" fontId="24" fillId="34" borderId="0" xfId="0" applyNumberFormat="1" applyFont="1" applyFill="1" applyAlignment="1">
      <alignment horizontal="right" vertical="center" indent="2"/>
    </xf>
    <xf numFmtId="164" fontId="24" fillId="0" borderId="0" xfId="0" applyNumberFormat="1" applyFont="1" applyAlignment="1">
      <alignment horizontal="right" vertical="center" indent="2"/>
    </xf>
    <xf numFmtId="3" fontId="24" fillId="34" borderId="10" xfId="0" applyNumberFormat="1" applyFont="1" applyFill="1" applyBorder="1" applyAlignment="1">
      <alignment horizontal="right" vertical="center" indent="2"/>
    </xf>
    <xf numFmtId="165" fontId="24" fillId="34" borderId="10" xfId="0" applyNumberFormat="1" applyFont="1" applyFill="1" applyBorder="1" applyAlignment="1">
      <alignment horizontal="right" vertical="center" indent="2"/>
    </xf>
    <xf numFmtId="4" fontId="24" fillId="0" borderId="10" xfId="0" applyNumberFormat="1" applyFont="1" applyBorder="1" applyAlignment="1">
      <alignment horizontal="right" vertical="center" indent="2"/>
    </xf>
    <xf numFmtId="4" fontId="24" fillId="0" borderId="11" xfId="0" applyNumberFormat="1" applyFont="1" applyBorder="1" applyAlignment="1">
      <alignment horizontal="right" vertical="center" indent="2"/>
    </xf>
    <xf numFmtId="0" fontId="0" fillId="34" borderId="0" xfId="0" applyFill="1" applyAlignment="1">
      <alignment horizontal="right" vertical="center" indent="2"/>
    </xf>
    <xf numFmtId="2" fontId="24" fillId="0" borderId="10" xfId="0" applyNumberFormat="1" applyFont="1" applyBorder="1" applyAlignment="1">
      <alignment horizontal="right" vertical="center" indent="2"/>
    </xf>
    <xf numFmtId="1" fontId="24" fillId="0" borderId="10" xfId="0" applyNumberFormat="1" applyFont="1" applyBorder="1" applyAlignment="1">
      <alignment horizontal="right" vertical="center" indent="2"/>
    </xf>
    <xf numFmtId="2" fontId="0" fillId="0" borderId="0" xfId="0" applyNumberFormat="1" applyAlignment="1">
      <alignment horizontal="right" vertical="center" indent="2"/>
    </xf>
    <xf numFmtId="2" fontId="24" fillId="0" borderId="0" xfId="0" applyNumberFormat="1" applyFont="1" applyAlignment="1">
      <alignment horizontal="right" vertical="center" indent="2"/>
    </xf>
    <xf numFmtId="1" fontId="24" fillId="0" borderId="0" xfId="0" applyNumberFormat="1" applyFont="1" applyAlignment="1">
      <alignment horizontal="right" vertical="center" indent="2"/>
    </xf>
    <xf numFmtId="2" fontId="24" fillId="0" borderId="11" xfId="0" applyNumberFormat="1" applyFont="1" applyBorder="1" applyAlignment="1">
      <alignment horizontal="right" vertical="center" indent="2"/>
    </xf>
    <xf numFmtId="3" fontId="24" fillId="0" borderId="16" xfId="0" applyNumberFormat="1" applyFont="1" applyBorder="1" applyAlignment="1">
      <alignment horizontal="right" vertical="center" indent="2"/>
    </xf>
    <xf numFmtId="3" fontId="24" fillId="0" borderId="0" xfId="0" applyNumberFormat="1" applyFont="1" applyAlignment="1">
      <alignment horizontal="right" vertical="center" indent="2"/>
    </xf>
    <xf numFmtId="0" fontId="0" fillId="0" borderId="0" xfId="0" applyAlignment="1">
      <alignment horizontal="left"/>
    </xf>
    <xf numFmtId="0" fontId="21" fillId="43" borderId="10" xfId="0" applyFont="1" applyFill="1" applyBorder="1" applyAlignment="1">
      <alignment horizontal="center" vertical="center" wrapText="1"/>
    </xf>
    <xf numFmtId="0" fontId="0" fillId="0" borderId="0" xfId="0" applyAlignment="1">
      <alignment horizontal="left" vertical="top" wrapText="1"/>
    </xf>
    <xf numFmtId="0" fontId="21" fillId="41" borderId="13" xfId="0" applyFont="1" applyFill="1" applyBorder="1" applyAlignment="1">
      <alignment horizontal="center"/>
    </xf>
    <xf numFmtId="0" fontId="21" fillId="41" borderId="12" xfId="0" applyFont="1" applyFill="1" applyBorder="1" applyAlignment="1">
      <alignment horizontal="center"/>
    </xf>
    <xf numFmtId="0" fontId="21" fillId="39" borderId="10" xfId="0" applyFont="1" applyFill="1" applyBorder="1" applyAlignment="1">
      <alignment horizontal="center"/>
    </xf>
    <xf numFmtId="0" fontId="21" fillId="38" borderId="10" xfId="0" applyFont="1" applyFill="1" applyBorder="1" applyAlignment="1">
      <alignment horizontal="center"/>
    </xf>
    <xf numFmtId="0" fontId="21" fillId="33" borderId="10" xfId="0" applyFont="1" applyFill="1" applyBorder="1" applyAlignment="1">
      <alignment horizontal="center"/>
    </xf>
    <xf numFmtId="0" fontId="21" fillId="40" borderId="10" xfId="0" applyFont="1" applyFill="1" applyBorder="1" applyAlignment="1">
      <alignment horizontal="center"/>
    </xf>
    <xf numFmtId="0" fontId="21" fillId="42" borderId="10" xfId="0" applyFont="1" applyFill="1" applyBorder="1" applyAlignment="1">
      <alignment horizontal="center" vertical="center" wrapText="1"/>
    </xf>
    <xf numFmtId="0" fontId="0" fillId="34" borderId="0" xfId="0" applyFill="1" applyAlignment="1">
      <alignment horizontal="left"/>
    </xf>
    <xf numFmtId="0" fontId="21" fillId="34" borderId="0" xfId="0" applyFont="1" applyFill="1" applyAlignment="1">
      <alignment horizontal="center" vertical="center" wrapText="1"/>
    </xf>
    <xf numFmtId="0" fontId="0" fillId="34" borderId="0" xfId="0" applyFill="1" applyAlignment="1">
      <alignment horizontal="left" vertical="top" wrapText="1"/>
    </xf>
    <xf numFmtId="0" fontId="21" fillId="34" borderId="0" xfId="0" applyFont="1" applyFill="1" applyAlignment="1">
      <alignment horizontal="center"/>
    </xf>
    <xf numFmtId="0" fontId="21" fillId="0" borderId="0" xfId="0" applyFont="1" applyAlignment="1">
      <alignment horizontal="center" vertical="center" wrapText="1"/>
    </xf>
    <xf numFmtId="0" fontId="21" fillId="38" borderId="10" xfId="0" applyFont="1" applyFill="1" applyBorder="1" applyAlignment="1">
      <alignment horizontal="center" vertical="center" wrapText="1"/>
    </xf>
    <xf numFmtId="0" fontId="21" fillId="33" borderId="10" xfId="0" applyFont="1" applyFill="1" applyBorder="1" applyAlignment="1">
      <alignment horizontal="center" vertical="center" wrapText="1"/>
    </xf>
    <xf numFmtId="0" fontId="21" fillId="40" borderId="10" xfId="0" applyFont="1" applyFill="1" applyBorder="1" applyAlignment="1">
      <alignment horizontal="center" vertical="center" wrapText="1"/>
    </xf>
    <xf numFmtId="0" fontId="21" fillId="41" borderId="10" xfId="0" applyFont="1" applyFill="1" applyBorder="1" applyAlignment="1">
      <alignment horizontal="center" vertical="center" wrapText="1"/>
    </xf>
    <xf numFmtId="0" fontId="21" fillId="39" borderId="10" xfId="0" applyFont="1" applyFill="1" applyBorder="1" applyAlignment="1">
      <alignment horizontal="center" vertical="justify" wrapText="1"/>
    </xf>
    <xf numFmtId="0" fontId="21" fillId="39" borderId="10" xfId="0" applyFont="1" applyFill="1" applyBorder="1" applyAlignment="1">
      <alignment horizontal="center" vertical="center" wrapText="1"/>
    </xf>
    <xf numFmtId="0" fontId="21" fillId="39" borderId="10" xfId="0" applyFont="1" applyFill="1" applyBorder="1" applyAlignment="1">
      <alignment horizontal="center" vertical="center"/>
    </xf>
    <xf numFmtId="0" fontId="21" fillId="34" borderId="10" xfId="0" applyFont="1" applyFill="1" applyBorder="1" applyAlignment="1">
      <alignment horizontal="center" vertical="center"/>
    </xf>
    <xf numFmtId="0" fontId="21" fillId="39" borderId="11" xfId="0" applyFont="1" applyFill="1" applyBorder="1" applyAlignment="1">
      <alignment horizontal="center" vertical="center" wrapText="1"/>
    </xf>
    <xf numFmtId="0" fontId="21" fillId="39" borderId="13" xfId="0" applyFont="1" applyFill="1" applyBorder="1" applyAlignment="1">
      <alignment horizontal="center" vertical="center" wrapText="1"/>
    </xf>
    <xf numFmtId="0" fontId="21" fillId="39" borderId="12" xfId="0" applyFont="1" applyFill="1" applyBorder="1" applyAlignment="1">
      <alignment horizontal="center" vertical="center" wrapText="1"/>
    </xf>
    <xf numFmtId="0" fontId="21" fillId="0" borderId="0" xfId="0" applyFont="1" applyAlignment="1">
      <alignment horizontal="center"/>
    </xf>
    <xf numFmtId="0" fontId="21" fillId="0" borderId="16" xfId="0" applyFont="1" applyBorder="1" applyAlignment="1">
      <alignment horizontal="center" vertical="center" wrapText="1"/>
    </xf>
  </cellXfs>
  <cellStyles count="51">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Accent1 2" xfId="44" xr:uid="{3AFF8F69-0FFC-47C2-8772-790C89FAA028}"/>
    <cellStyle name="60% - Accent2 2" xfId="45" xr:uid="{DBA7DA2D-FA2A-4209-BF32-75BF973A15C1}"/>
    <cellStyle name="60% - Accent3 2" xfId="46" xr:uid="{D64134E4-FF94-4F60-BD1A-44B0EC332F81}"/>
    <cellStyle name="60% - Accent4 2" xfId="47" xr:uid="{66089E87-F333-4E0F-BA6E-62FF983AB9A9}"/>
    <cellStyle name="60% - Accent5 2" xfId="48" xr:uid="{C399CF74-D602-49DA-A341-273A62C62089}"/>
    <cellStyle name="60% - Accent6 2" xfId="49" xr:uid="{13C47D37-D5A8-463A-8E1D-96269A994F9E}"/>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annex_title" xfId="42" xr:uid="{00000000-0005-0000-0000-000018000000}"/>
    <cellStyle name="Calcolo" xfId="11" builtinId="22" customBuiltin="1"/>
    <cellStyle name="Cella collegata" xfId="12" builtinId="24" customBuiltin="1"/>
    <cellStyle name="Cella da controllare" xfId="13" builtinId="23" customBuiltin="1"/>
    <cellStyle name="Collegamento ipertestuale" xfId="50" builtinId="8"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 2" xfId="43" xr:uid="{804B0502-69F6-46A0-B9CE-219DA9115A59}"/>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290">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font>
    </dxf>
    <dxf>
      <font>
        <b/>
        <i val="0"/>
      </font>
    </dxf>
    <dxf>
      <font>
        <b/>
        <i val="0"/>
      </font>
    </dxf>
    <dxf>
      <font>
        <b/>
        <i val="0"/>
      </font>
      <fill>
        <patternFill>
          <bgColor theme="0"/>
        </patternFill>
      </fill>
    </dxf>
    <dxf>
      <font>
        <b/>
        <i val="0"/>
      </font>
      <fill>
        <patternFill>
          <bgColor theme="0"/>
        </patternFill>
      </fill>
    </dxf>
    <dxf>
      <font>
        <b/>
        <i val="0"/>
      </font>
    </dxf>
    <dxf>
      <font>
        <b/>
        <i val="0"/>
      </font>
    </dxf>
    <dxf>
      <font>
        <b/>
        <i val="0"/>
      </font>
    </dxf>
    <dxf>
      <font>
        <b/>
        <i val="0"/>
      </font>
      <fill>
        <patternFill>
          <bgColor theme="0"/>
        </patternFill>
      </fill>
    </dxf>
    <dxf>
      <font>
        <b/>
        <i val="0"/>
      </font>
      <fill>
        <patternFill>
          <bgColor theme="0"/>
        </patternFill>
      </fill>
    </dxf>
    <dxf>
      <font>
        <b/>
        <i val="0"/>
      </font>
    </dxf>
    <dxf>
      <font>
        <b/>
        <i val="0"/>
      </font>
    </dxf>
    <dxf>
      <font>
        <b/>
        <i val="0"/>
      </font>
    </dxf>
    <dxf>
      <font>
        <b/>
        <i val="0"/>
      </font>
    </dxf>
    <dxf>
      <font>
        <b/>
        <i val="0"/>
      </font>
      <fill>
        <patternFill>
          <bgColor theme="0"/>
        </patternFill>
      </fill>
    </dxf>
    <dxf>
      <font>
        <b/>
        <i val="0"/>
      </font>
      <fill>
        <patternFill>
          <bgColor theme="0"/>
        </patternFill>
      </fill>
    </dxf>
    <dxf>
      <font>
        <b/>
        <i val="0"/>
      </font>
    </dxf>
    <dxf>
      <font>
        <b/>
        <i val="0"/>
      </font>
    </dxf>
    <dxf>
      <font>
        <b/>
        <i val="0"/>
      </font>
    </dxf>
    <dxf>
      <font>
        <b/>
        <i val="0"/>
      </font>
    </dxf>
    <dxf>
      <font>
        <b/>
        <i val="0"/>
      </font>
      <fill>
        <patternFill>
          <bgColor theme="0"/>
        </patternFill>
      </fill>
    </dxf>
    <dxf>
      <font>
        <b/>
        <i val="0"/>
      </font>
      <fill>
        <patternFill>
          <bgColor theme="0"/>
        </patternFill>
      </fill>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color auto="1"/>
      </font>
      <fill>
        <patternFill>
          <bgColor theme="0"/>
        </patternFill>
      </fill>
    </dxf>
    <dxf>
      <font>
        <b/>
        <i val="0"/>
      </font>
      <fill>
        <patternFill>
          <bgColor theme="0"/>
        </patternFill>
      </fill>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s>
  <tableStyles count="1" defaultTableStyle="TableStyleMedium2" defaultPivotStyle="PivotStyleLight16">
    <tableStyle name="Invisible" pivot="0" table="0" count="0" xr9:uid="{70CCD1B7-DD49-4F7D-8B0A-3485186F2A46}"/>
  </tableStyles>
  <colors>
    <mruColors>
      <color rgb="FFFFC9C9"/>
      <color rgb="FFDDEBF7"/>
      <color rgb="FFF9C7BB"/>
      <color rgb="FFDBDBDB"/>
      <color rgb="FFFBC1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89" Type="http://schemas.openxmlformats.org/officeDocument/2006/relationships/customXml" Target="../customXml/item3.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88"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112"/>
  <sheetViews>
    <sheetView showGridLines="0" tabSelected="1" topLeftCell="B1" workbookViewId="0">
      <selection activeCell="B64" sqref="B64"/>
    </sheetView>
  </sheetViews>
  <sheetFormatPr defaultColWidth="9.1796875" defaultRowHeight="14.5" x14ac:dyDescent="0.35"/>
  <cols>
    <col min="1" max="1" width="9.1796875" style="1"/>
    <col min="2" max="2" width="240.453125" style="1" customWidth="1"/>
    <col min="3" max="16384" width="9.1796875" style="1"/>
  </cols>
  <sheetData>
    <row r="1" spans="1:2" ht="23.25" customHeight="1" x14ac:dyDescent="0.35">
      <c r="A1" s="19"/>
    </row>
    <row r="2" spans="1:2" ht="27.65" customHeight="1" x14ac:dyDescent="0.35">
      <c r="B2" s="9" t="s">
        <v>319</v>
      </c>
    </row>
    <row r="3" spans="1:2" ht="18.75" customHeight="1" x14ac:dyDescent="0.35">
      <c r="B3" s="10" t="s">
        <v>0</v>
      </c>
    </row>
    <row r="4" spans="1:2" ht="35.25" customHeight="1" x14ac:dyDescent="0.35">
      <c r="B4" s="11"/>
    </row>
    <row r="5" spans="1:2" ht="20" x14ac:dyDescent="0.35">
      <c r="B5" s="9" t="s">
        <v>1</v>
      </c>
    </row>
    <row r="6" spans="1:2" ht="20" x14ac:dyDescent="0.35">
      <c r="B6" s="9"/>
    </row>
    <row r="7" spans="1:2" customFormat="1" ht="26" x14ac:dyDescent="0.35">
      <c r="A7" s="1"/>
      <c r="B7" s="67" t="s">
        <v>320</v>
      </c>
    </row>
    <row r="8" spans="1:2" ht="30" customHeight="1" x14ac:dyDescent="0.35">
      <c r="B8" s="13" t="str">
        <f>'Table 1.1'!B9</f>
        <v xml:space="preserve">Table 1.1: Percentage of students in schools where Wi-Fi is made available to students and teachers </v>
      </c>
    </row>
    <row r="9" spans="1:2" ht="30" customHeight="1" x14ac:dyDescent="0.35">
      <c r="B9" s="13" t="str">
        <f>'Table 1.2'!B9</f>
        <v>Table 1.2: Percentage of students in schools where the use of ICT in teaching and learning is hindered by insufficient internet bandwidth or speed at least to some extent</v>
      </c>
    </row>
    <row r="10" spans="1:2" s="14" customFormat="1" ht="30" customHeight="1" x14ac:dyDescent="0.35">
      <c r="A10" s="20"/>
      <c r="B10" s="13" t="str">
        <f>'Table 1.3'!B9</f>
        <v>Table 1.3: Percentage of students in schools where laptops and tablets are made available in most classrooms (80%)</v>
      </c>
    </row>
    <row r="11" spans="1:2" s="14" customFormat="1" ht="30" customHeight="1" x14ac:dyDescent="0.35">
      <c r="A11" s="20"/>
      <c r="B11" s="13" t="str">
        <f>'Table 1.4'!B9</f>
        <v>Table 1.4: Percentage of students in schools where laptops and tablets are installed in computer laboratories</v>
      </c>
    </row>
    <row r="12" spans="1:2" s="14" customFormat="1" ht="30" customHeight="1" x14ac:dyDescent="0.35">
      <c r="A12" s="20"/>
      <c r="B12" s="13" t="str">
        <f>'Table 1.5'!B9</f>
        <v xml:space="preserve">Table 1.5: Percentage of students in schools where video and photo software for capture and editing is made available to students and teachers </v>
      </c>
    </row>
    <row r="13" spans="1:2" s="14" customFormat="1" ht="30" customHeight="1" x14ac:dyDescent="0.35">
      <c r="A13" s="20"/>
      <c r="B13" s="13" t="str">
        <f>'Table 1.6'!B9</f>
        <v xml:space="preserve">Table 1.6: Percentage of students in schools where graphing or drawing software is made available to students and teachers </v>
      </c>
    </row>
    <row r="14" spans="1:2" s="14" customFormat="1" ht="30" customHeight="1" x14ac:dyDescent="0.35">
      <c r="A14" s="20"/>
      <c r="B14" s="13" t="str">
        <f>'Table 1.7'!B9</f>
        <v xml:space="preserve">Table 1.7: Percentage of students in schools where digital contents linked with textbooks is made available to students and teachers </v>
      </c>
    </row>
    <row r="15" spans="1:2" s="14" customFormat="1" ht="30" customHeight="1" x14ac:dyDescent="0.35">
      <c r="B15" s="13" t="str">
        <f>'Table 1.8'!B9</f>
        <v xml:space="preserve">Table 1.8: Percentage of students in schools where digital textbooks are made available to students and teachers </v>
      </c>
    </row>
    <row r="16" spans="1:2" s="14" customFormat="1" ht="30" customHeight="1" x14ac:dyDescent="0.35">
      <c r="B16" s="13" t="str">
        <f>'Table 1.9'!B9</f>
        <v xml:space="preserve">Table 1.9: Percentage of students in schools where interactive whiteboard software is made available to students and teachers </v>
      </c>
    </row>
    <row r="17" spans="1:2" s="14" customFormat="1" ht="30" customHeight="1" x14ac:dyDescent="0.35">
      <c r="B17" s="13" t="str">
        <f>'Table 1.10'!B9</f>
        <v xml:space="preserve">Table 1.10: Percentage of students in schools where internet-based applications for collaborative work are made available to students and teachers </v>
      </c>
    </row>
    <row r="18" spans="1:2" s="14" customFormat="1" ht="30" customHeight="1" x14ac:dyDescent="0.35">
      <c r="B18" s="13" t="str">
        <f>'Table 1.11'!B9</f>
        <v xml:space="preserve">Table 1.11: Percentage of students in schools where a school intranet with applications and workspaces is made available to students and teachers </v>
      </c>
    </row>
    <row r="19" spans="1:2" s="14" customFormat="1" ht="30" customHeight="1" x14ac:dyDescent="0.35">
      <c r="B19" s="13" t="str">
        <f>'Table 1.12'!B9</f>
        <v xml:space="preserve">Table 1.12: Percentage of students in schools where a learning management system is made available to students and teachers </v>
      </c>
    </row>
    <row r="20" spans="1:2" s="14" customFormat="1" ht="30" customHeight="1" x14ac:dyDescent="0.35">
      <c r="B20" s="13" t="str">
        <f>'Table 1.13'!B9</f>
        <v xml:space="preserve">Table 1.13: Percentage of students in schools where simulations and modelling software is made available to students and teachers </v>
      </c>
    </row>
    <row r="21" spans="1:2" s="14" customFormat="1" ht="30" customHeight="1" x14ac:dyDescent="0.35">
      <c r="B21" s="13" t="str">
        <f>'Table 1.14'!B9</f>
        <v xml:space="preserve">Table 1.14: Percentage of students in schools where educational virtual reality and/or augmented reality apps are made available to students and teachers </v>
      </c>
    </row>
    <row r="22" spans="1:2" s="14" customFormat="1" ht="30" customHeight="1" x14ac:dyDescent="0.35">
      <c r="B22" s="13" t="str">
        <f>'Table 1.15'!B9</f>
        <v xml:space="preserve">Table 1.15: Percentage of students in schools where adaptive learning systems are made available to students and teachers </v>
      </c>
    </row>
    <row r="23" spans="1:2" s="14" customFormat="1" ht="21" customHeight="1" x14ac:dyDescent="0.35">
      <c r="B23" s="13"/>
    </row>
    <row r="24" spans="1:2" customFormat="1" ht="21" customHeight="1" x14ac:dyDescent="0.35">
      <c r="A24" s="1"/>
      <c r="B24" s="67" t="str">
        <f>"Tables 1: " &amp;'Table 1.16'!B2</f>
        <v>Tables 1: Chapter 1: Top-level governance for digital technologies in schools</v>
      </c>
    </row>
    <row r="25" spans="1:2" ht="30" customHeight="1" x14ac:dyDescent="0.5">
      <c r="B25" s="65" t="str">
        <f>'Table 1.16'!B9</f>
        <v xml:space="preserve">Table 1.16: Percentage of students in schools where ICT use is hindered “to some extent” or “a lot” by insufficiently experienced staff to manage ICT support </v>
      </c>
    </row>
    <row r="26" spans="1:2" ht="30" customHeight="1" x14ac:dyDescent="0.5">
      <c r="B26" s="65" t="str">
        <f>'Table 1.17'!B9</f>
        <v>Table 1.17: Percentage of students in schools where ICT use is hindered “to some extent” or “a lot” by insufficient technical ICT support</v>
      </c>
    </row>
    <row r="27" spans="1:2" ht="21" customHeight="1" x14ac:dyDescent="0.5">
      <c r="B27" s="65"/>
    </row>
    <row r="28" spans="1:2" customFormat="1" ht="26" x14ac:dyDescent="0.35">
      <c r="A28" s="1"/>
      <c r="B28" s="67" t="str">
        <f>"Tables 2: " &amp;'Table 2.1'!B2</f>
        <v>Tables 2: Chapter 2: Digital equity and inclusion</v>
      </c>
    </row>
    <row r="29" spans="1:2" ht="30" customHeight="1" x14ac:dyDescent="0.5">
      <c r="B29" s="65" t="str">
        <f>'Table 2.1'!B8</f>
        <v>Table 2.1: Percentage of students with internet quality problems at home</v>
      </c>
    </row>
    <row r="30" spans="1:2" ht="30" customHeight="1" x14ac:dyDescent="0.5">
      <c r="B30" s="65" t="str">
        <f>'Table 2.2'!B8</f>
        <v>Table 2.2: Percentage of students who can always access specific devices for schoolwork whenever they need them - Desktop or laptop computers</v>
      </c>
    </row>
    <row r="31" spans="1:2" ht="30" customHeight="1" x14ac:dyDescent="0.5">
      <c r="B31" s="65" t="str">
        <f>'Table 2.3'!B8</f>
        <v>Table 2.3: Percentage of students who can always access specific devices for schoolwork whenever they need them - Tablet devices</v>
      </c>
    </row>
    <row r="32" spans="1:2" ht="30" customHeight="1" x14ac:dyDescent="0.5">
      <c r="B32" s="65" t="str">
        <f>'Table 2.4'!B8</f>
        <v>Table 2.4: Percentage of students who can always access specific devices for schoolwork whenever they need them - Smartphones</v>
      </c>
    </row>
    <row r="33" spans="1:2" ht="30" customHeight="1" x14ac:dyDescent="0.5">
      <c r="B33" s="65" t="str">
        <f>'Table 2.5'!B8</f>
        <v>Table 2.5: Percentage of students in schools where 76% or more / 51-75% / 26-50% / 25% or less of the students are provided with portable computers for use both at home and at school</v>
      </c>
    </row>
    <row r="34" spans="1:2" ht="30" customHeight="1" x14ac:dyDescent="0.5">
      <c r="B34" s="65" t="str">
        <f>'Table 2.6'!B8</f>
        <v>Table 2.6: Correlation between schools' socio-economic background and geographic location</v>
      </c>
    </row>
    <row r="35" spans="1:2" ht="30" customHeight="1" x14ac:dyDescent="0.5">
      <c r="B35" s="65" t="str">
        <f>'Table 2.7'!B8</f>
        <v>Table 2.7: Average CIL scores of students, by school composition</v>
      </c>
    </row>
    <row r="36" spans="1:2" ht="30" customHeight="1" x14ac:dyDescent="0.5">
      <c r="B36" s="65" t="str">
        <f>'Table 2.8'!B8</f>
        <v>Table 2.8: Average CIL scores of students, by school location</v>
      </c>
    </row>
    <row r="37" spans="1:2" ht="21" customHeight="1" x14ac:dyDescent="0.5">
      <c r="B37" s="65"/>
    </row>
    <row r="38" spans="1:2" customFormat="1" ht="21" customHeight="1" x14ac:dyDescent="0.35">
      <c r="A38" s="1"/>
      <c r="B38" s="67" t="str">
        <f>"Tables 3: " &amp;'Table 3.1'!B2</f>
        <v>Tables 3: Chapter 3: School-level digital planning and quality assurance</v>
      </c>
    </row>
    <row r="39" spans="1:2" ht="30" customHeight="1" x14ac:dyDescent="0.5">
      <c r="B39" s="65" t="str">
        <f>'Table 3.1'!B8</f>
        <v xml:space="preserve">Table 3.1: Percentage of students in schools whose principals reported whether their school has a clear ICT plan/vision and whether this helps improve the effective use of ICT in teaching and learning. </v>
      </c>
    </row>
    <row r="40" spans="1:2" ht="30" customHeight="1" x14ac:dyDescent="0.5">
      <c r="B40" s="65" t="str">
        <f>'Table 3.2'!B8</f>
        <v xml:space="preserve">Table 3.2: Percentage of students in schools whose principals reported how often their school’s ICT vision/plan is reviewed. </v>
      </c>
    </row>
    <row r="41" spans="1:2" ht="30" customHeight="1" x14ac:dyDescent="0.5">
      <c r="B41" s="65" t="str">
        <f>'Table 3.3'!B8</f>
        <v>Table 3.3: Percentage of students in schools whose principals reported that high priority is given to increasing the number of computers per student in the school</v>
      </c>
    </row>
    <row r="42" spans="1:2" ht="30" customHeight="1" x14ac:dyDescent="0.5">
      <c r="B42" s="65" t="str">
        <f>'Table 3.4'!B8</f>
        <v>Table 3.4: Percentage of students in schools whose principals reported that high priority is given to improving the speed and reliability of internet connectivity.</v>
      </c>
    </row>
    <row r="43" spans="1:2" ht="30" customHeight="1" x14ac:dyDescent="0.5">
      <c r="B43" s="65" t="str">
        <f>'Table 3.5'!B8</f>
        <v>Table 3.5: Percentage of students in schools whose principals reported that high priority is given to increasing the variety of digital learning resources available for teaching and learning.</v>
      </c>
    </row>
    <row r="44" spans="1:2" ht="21" customHeight="1" x14ac:dyDescent="0.5">
      <c r="B44" s="65"/>
    </row>
    <row r="45" spans="1:2" customFormat="1" ht="21" customHeight="1" x14ac:dyDescent="0.35">
      <c r="A45" s="1"/>
      <c r="B45" s="67" t="str">
        <f>"Tables 4: " &amp;'Table 4.1'!$B$2</f>
        <v>Tables 4: Chapter 4: Digital competence in national curricula and assessment frameworks</v>
      </c>
    </row>
    <row r="46" spans="1:2" ht="30" customHeight="1" x14ac:dyDescent="0.5">
      <c r="B46" s="65" t="str">
        <f>'Table 4.1'!B8</f>
        <v>Table 4.1: Percentage of students who learnt how to evaluate the reliability (trustworthiness) of information on the internet in school to a large extent or to a moderate extent</v>
      </c>
    </row>
    <row r="47" spans="1:2" ht="30" customHeight="1" x14ac:dyDescent="0.5">
      <c r="B47" s="65" t="str">
        <f>'Table 4.2'!B8</f>
        <v>Table 4.2: Percentage of students who learnt how to evaluate the reliability (trustworthiness) of information on the internet outside school to a large extent or to a moderate extent</v>
      </c>
    </row>
    <row r="48" spans="1:2" ht="30" customHeight="1" x14ac:dyDescent="0.5">
      <c r="B48" s="65" t="str">
        <f>'Table 4.3'!B8</f>
        <v>Table 4.3: Percentage of students who learnt how to manage privacy settings for internet accounts and ICT devices in school to a large extent or to a moderate extent</v>
      </c>
    </row>
    <row r="49" spans="1:2" ht="30" customHeight="1" x14ac:dyDescent="0.5">
      <c r="B49" s="65" t="str">
        <f>'Table 4.4'!B8</f>
        <v>Table 4.4: Percentage of students who learnt how to manage privacy settings for internet accounts and ICT devices outside school to a large extent or to a moderate extent</v>
      </c>
    </row>
    <row r="50" spans="1:2" ht="30" customHeight="1" x14ac:dyDescent="0.5">
      <c r="B50" s="65" t="str">
        <f>'Table 4.5'!B8</f>
        <v>Table 4.5: Percentage of students who learnt about responsible and respectful use of social media (including the use of images and personal information) in school to a large extent or to a moderate extent</v>
      </c>
    </row>
    <row r="51" spans="1:2" ht="21" customHeight="1" x14ac:dyDescent="0.5">
      <c r="B51" s="65"/>
    </row>
    <row r="52" spans="1:2" customFormat="1" ht="21" customHeight="1" x14ac:dyDescent="0.35">
      <c r="A52" s="1"/>
      <c r="B52" s="67" t="str">
        <f>"Tables 5: " &amp;'Table 5.1'!$B$2</f>
        <v>Tables 5: Chapter 5: Integrating digital technologies into teaching</v>
      </c>
    </row>
    <row r="53" spans="1:2" ht="30" customHeight="1" x14ac:dyDescent="0.5">
      <c r="B53" s="65" t="str">
        <f>'Table 5.1'!B8</f>
        <v>Table 5.1: Percentage of teachers who learnt general approaches to using ICT to enhance teaching during their ITE</v>
      </c>
    </row>
    <row r="54" spans="1:2" ht="30" customHeight="1" x14ac:dyDescent="0.5">
      <c r="B54" s="65" t="str">
        <f>'Table 5.2'!B8</f>
        <v xml:space="preserve">Table 5.2: Percentage of teachers who learnt subject-specific approaches to using ICT to enhance teaching during their ITE </v>
      </c>
    </row>
    <row r="55" spans="1:2" ht="30" customHeight="1" x14ac:dyDescent="0.5">
      <c r="B55" s="65" t="str">
        <f>'Table 5.3'!B8</f>
        <v>Table 5.3: Percentage of teachers who learnt using ICT to collaborate with other teachers during their ITE</v>
      </c>
    </row>
    <row r="56" spans="1:2" ht="30" customHeight="1" x14ac:dyDescent="0.5">
      <c r="B56" s="65" t="str">
        <f>'Table 5.4'!B8</f>
        <v>Table 5.4: Percentage of teachers who learnt using ICT to assess student learning during their ITE</v>
      </c>
    </row>
    <row r="57" spans="1:2" ht="30" customHeight="1" x14ac:dyDescent="0.5">
      <c r="B57" s="65" t="str">
        <f>'Table 5.5'!B8</f>
        <v>Table 5.5: Percentage of teachers who learnt supporting students' capabilities to evaluate the reliability of internet-based information sources during their ITE</v>
      </c>
    </row>
    <row r="58" spans="1:2" ht="30" customHeight="1" x14ac:dyDescent="0.5">
      <c r="B58" s="65" t="str">
        <f>'Table 5.6'!B8</f>
        <v>Table 5.6: Percentage of teachers who learnt managing social problems that students experience when using ICT to communicate with others during their ITE</v>
      </c>
    </row>
    <row r="59" spans="1:2" ht="30" customHeight="1" x14ac:dyDescent="0.5">
      <c r="B59" s="65" t="str">
        <f>'Table 5.7'!B8</f>
        <v>Table 5.7: Percentage of teachers who learnt the use of productivity applications during their ITE</v>
      </c>
    </row>
    <row r="60" spans="1:2" ht="30" customHeight="1" x14ac:dyDescent="0.5">
      <c r="B60" s="65" t="str">
        <f>'Table 5.8'!B8</f>
        <v>Table 5.8: Percentage of teachers who participated in CPD on integrating ICT into teaching in the past two years</v>
      </c>
    </row>
    <row r="61" spans="1:2" ht="30" customHeight="1" x14ac:dyDescent="0.5">
      <c r="B61" s="65" t="str">
        <f>'Table 5.9'!B8</f>
        <v>Table 5.9: Percentage of teachers who participated in CPD on using subject-specific digital learning in the past two years</v>
      </c>
    </row>
    <row r="62" spans="1:2" ht="30" customHeight="1" x14ac:dyDescent="0.5">
      <c r="B62" s="65" t="str">
        <f>'Table 5.10'!B8</f>
        <v>Table 5.10: Percentage of teachers who participated in CPD on using ICT to support personalised learning in the past two years</v>
      </c>
    </row>
    <row r="63" spans="1:2" ht="30" customHeight="1" x14ac:dyDescent="0.5">
      <c r="B63" s="65" t="str">
        <f>'Table 5.11'!B8</f>
        <v>Table 5.11: Percentage of teachers who participated in CPD on managing social problems that students experience when using ICT to communicate with others in the past two years</v>
      </c>
    </row>
    <row r="64" spans="1:2" ht="30" customHeight="1" x14ac:dyDescent="0.5">
      <c r="B64" s="65" t="str">
        <f>'Table 5.12'!B8</f>
        <v>Table 5.12: Percentage of teachers who participated in CPD on supporting students' capabilities to evaluate the reliability of internet-based information soruces in the past two years</v>
      </c>
    </row>
    <row r="65" spans="2:2" ht="30" customHeight="1" x14ac:dyDescent="0.5">
      <c r="B65" s="66" t="str">
        <f>'Table 5.13'!B8</f>
        <v>Table 5.13: Percentage of teachers who participated in CPD on using visual coding platforms in the past two years</v>
      </c>
    </row>
    <row r="66" spans="2:2" ht="30" customHeight="1" x14ac:dyDescent="0.5">
      <c r="B66" s="66" t="str">
        <f>'Table 5.14'!$B$8</f>
        <v xml:space="preserve">Table 5.14: Percentage of teachers who did not participate but need more professional training on integrating ICT into teaching in the past two years </v>
      </c>
    </row>
    <row r="67" spans="2:2" ht="30" customHeight="1" x14ac:dyDescent="0.5">
      <c r="B67" s="66" t="str">
        <f>'Table 5.15'!$B$8</f>
        <v>Table 5.15:  Percentage of teachers who did not participate but need more professional training on using subject-specific digital learning in the past two years</v>
      </c>
    </row>
    <row r="68" spans="2:2" ht="30" customHeight="1" x14ac:dyDescent="0.5">
      <c r="B68" s="66" t="str">
        <f>'Table 5.16'!$B$8</f>
        <v>Table 5.16: Percentage of teachers who did not participate but need more professional training on using ICT to support personalised learning in the past two years</v>
      </c>
    </row>
    <row r="69" spans="2:2" ht="30" customHeight="1" x14ac:dyDescent="0.5">
      <c r="B69" s="66" t="str">
        <f>'Table 5.17'!$B$8</f>
        <v>Table 5.17:  Percentage of teachers who did not participate but need more professional training on managing social problems that students experience when using ICT to communicate with others in the past two years</v>
      </c>
    </row>
    <row r="70" spans="2:2" ht="30" customHeight="1" x14ac:dyDescent="0.5">
      <c r="B70" s="65" t="str">
        <f>'Table 5.18'!$B$8</f>
        <v>Table 5.18:  Percentage of teachers who did not participate but need more professional training on supporting students' capabilities to evaluate the reliability of internet-based information soruces in the past two years</v>
      </c>
    </row>
    <row r="71" spans="2:2" ht="30" customHeight="1" x14ac:dyDescent="0.5">
      <c r="B71" s="66" t="str">
        <f>'Table 5.19'!$B$8</f>
        <v>Table 5.19:  Percentage of teachers who did not participate but need more professional training on using visual coding platforms in the past two years</v>
      </c>
    </row>
    <row r="72" spans="2:2" ht="30" customHeight="1" x14ac:dyDescent="0.5">
      <c r="B72" s="66" t="str">
        <f>'Table 5.20'!$B$8</f>
        <v>Table 5.20: Percentage of teachers who did not participate in CPD on integrating ICT into teaching in the past two years and percentage of teachers who do not need to do more professional learning</v>
      </c>
    </row>
    <row r="73" spans="2:2" ht="30" customHeight="1" x14ac:dyDescent="0.5">
      <c r="B73" s="66" t="str">
        <f>'Table 5.21'!$B$8</f>
        <v>Table 5.21: Percentage of teachers who did not participate in CPD on the use of productivity applications in the past two years and percentage of teachers who do not need to do more professional learning</v>
      </c>
    </row>
    <row r="74" spans="2:2" ht="30" customHeight="1" x14ac:dyDescent="0.5">
      <c r="B74" s="66" t="str">
        <f>'Table 5.22'!$B$8</f>
        <v>Table 5.22: Percentage of teachers who did not participate in CPD on managing social problems that students experience when using ICT to communicate with others in the past two years and percentage of teachers who do not need to do more professional learning</v>
      </c>
    </row>
    <row r="75" spans="2:2" ht="30" customHeight="1" x14ac:dyDescent="0.5">
      <c r="B75" s="66" t="str">
        <f>'Table 5.23'!$B$8</f>
        <v>Table 5.23: Percentage of teachers who did not participate in CPD on supporting students' capabilities to evaluate the reliability of internet-based information soruces in the past two years and percentage of teachers who do not need to do more professional learning</v>
      </c>
    </row>
    <row r="76" spans="2:2" ht="30" customHeight="1" x14ac:dyDescent="0.5">
      <c r="B76" s="66" t="str">
        <f>'Table 5.24'!$B$8</f>
        <v>Table 5.24: Percentage of teachers that their school has enough ICT equipment</v>
      </c>
    </row>
    <row r="77" spans="2:2" ht="30" customHeight="1" x14ac:dyDescent="0.5">
      <c r="B77" s="66" t="str">
        <f>'Table 5.25'!$B$8</f>
        <v>Table 5.25: Percentage of teachers with access to reliable ICT equipment</v>
      </c>
    </row>
    <row r="78" spans="2:2" ht="30" customHeight="1" x14ac:dyDescent="0.5">
      <c r="B78" s="66" t="str">
        <f>'Table 5.26'!$B$8</f>
        <v>Table 5.26: Percentage of teachers that have sufficient technical support</v>
      </c>
    </row>
    <row r="79" spans="2:2" ht="30" customHeight="1" x14ac:dyDescent="0.5">
      <c r="B79" s="66" t="str">
        <f>'Table 5.27'!$B$8</f>
        <v>Table 5.27: Percentage of teachers that their school has good connectivity</v>
      </c>
    </row>
    <row r="80" spans="2:2" ht="30" customHeight="1" x14ac:dyDescent="0.5">
      <c r="B80" s="66" t="str">
        <f>'Table 5.28'!$B$8</f>
        <v>Table 5.28: Percentage of teachers with access to sufficient learning resources</v>
      </c>
    </row>
    <row r="81" spans="2:2" ht="30" customHeight="1" x14ac:dyDescent="0.5">
      <c r="B81" s="66" t="str">
        <f>'Table 5.29'!$B$8</f>
        <v>Table 5.29: Percentage of teachers that have enough time to prepare lessons that incorporate ICT</v>
      </c>
    </row>
    <row r="82" spans="2:2" ht="30" customHeight="1" x14ac:dyDescent="0.5">
      <c r="B82" s="66" t="str">
        <f>'Table 5.30'!$B$8</f>
        <v>Table 5.30: Percentage of teachers that have sufficient opportunity to develop the necessary expertise</v>
      </c>
    </row>
    <row r="83" spans="2:2" ht="30" customHeight="1" x14ac:dyDescent="0.5">
      <c r="B83" s="66" t="str">
        <f>'Table 5.31'!$B$8</f>
        <v>Table 5.31: Percentage of teachers who can prepare lessons that involve the use of ICT</v>
      </c>
    </row>
    <row r="84" spans="2:2" ht="30" customHeight="1" x14ac:dyDescent="0.5">
      <c r="B84" s="66" t="str">
        <f>'Table 5.32'!$B$8</f>
        <v>Table 5.32: Percentage of teachers who use ICT for teaching every day</v>
      </c>
    </row>
    <row r="85" spans="2:2" ht="30" customHeight="1" x14ac:dyDescent="0.5">
      <c r="B85" s="66" t="str">
        <f>'Table 5.33'!$B$8</f>
        <v>Table 5.33: Percentage of teachers who agree that using ICT for teaching results in students copying material from internet sources without attribution</v>
      </c>
    </row>
    <row r="86" spans="2:2" ht="30" customHeight="1" x14ac:dyDescent="0.5">
      <c r="B86" s="66" t="str">
        <f>'Table 5.34'!$B$8</f>
        <v>Table 5.34: Percentage of teachers who agree that using ICT for teaching results in poorer written expression among students</v>
      </c>
    </row>
    <row r="87" spans="2:2" ht="30" customHeight="1" x14ac:dyDescent="0.5">
      <c r="B87" s="66" t="str">
        <f>'Table 5.35'!$B$8</f>
        <v>Table 5.35: Percentage of teachers who agree that using ICT for teaching results in shorter attention spans among students.</v>
      </c>
    </row>
    <row r="88" spans="2:2" ht="30" customHeight="1" x14ac:dyDescent="0.5">
      <c r="B88" s="66" t="str">
        <f>'Table 5.36'!$B$8</f>
        <v>Table 5.36: Percentage of teachers who agree that using ICT for teaching limits the amount of personal communication among students.</v>
      </c>
    </row>
    <row r="89" spans="2:2" ht="30" customHeight="1" x14ac:dyDescent="0.5">
      <c r="B89" s="66" t="str">
        <f>'Table 5.37'!$B$8</f>
        <v>Table 5.37: Percentage of teachers who agree that using ICT for teaching results in poorer calculation and estimation skills among students.</v>
      </c>
    </row>
    <row r="90" spans="2:2" ht="30" customHeight="1" x14ac:dyDescent="0.5">
      <c r="B90" s="66" t="str">
        <f>'Table 5.38'!$B$8</f>
        <v>Table 5.38: Percentage of teachers who agree that using ICT for teaching confuses students with false or misleading information.</v>
      </c>
    </row>
    <row r="91" spans="2:2" ht="30" customHeight="1" x14ac:dyDescent="0.5">
      <c r="B91" s="66" t="str">
        <f>'Table 5.39'!$B$8</f>
        <v>Table 5.39: Percentage of teachers who agree that using ICT for teaching distracts students from learning</v>
      </c>
    </row>
    <row r="92" spans="2:2" ht="30" customHeight="1" x14ac:dyDescent="0.5">
      <c r="B92" s="66" t="str">
        <f>'Table 5.40'!$B$8</f>
        <v>Table 5.40: Percentage of teachers who agree that using ICT for teaching enables students to access better sources of information</v>
      </c>
    </row>
    <row r="93" spans="2:2" ht="30" customHeight="1" x14ac:dyDescent="0.5">
      <c r="B93" s="66" t="str">
        <f>'Table 5.41'!$B$8</f>
        <v>Table 5.41: Percentage of teachers who agree that using ICT for teaching helps students develop a greater interest in learning</v>
      </c>
    </row>
    <row r="94" spans="2:2" ht="30" customHeight="1" x14ac:dyDescent="0.5">
      <c r="B94" s="66" t="str">
        <f>'Table 5.42'!$B$8</f>
        <v>Table 5.42: Percentage of teachers who agree that using ICT for teaching helps students work at a level appropriate to their learning needs</v>
      </c>
    </row>
    <row r="95" spans="2:2" ht="30" customHeight="1" x14ac:dyDescent="0.5">
      <c r="B95" s="66" t="str">
        <f>'Table 5.43'!$B$8</f>
        <v>Table 5.43: Percentage of teachers who agree that using ICT for teaching enables students to collaborate more effectively</v>
      </c>
    </row>
    <row r="96" spans="2:2" ht="30" customHeight="1" x14ac:dyDescent="0.5">
      <c r="B96" s="66" t="str">
        <f>'Table 5.44'!$B$8</f>
        <v>Table 5.44: Percentage of teachers who agree that using ICT for teaching helps students develop problem-solving skills</v>
      </c>
    </row>
    <row r="97" spans="2:2" ht="30" customHeight="1" x14ac:dyDescent="0.5">
      <c r="B97" s="66" t="str">
        <f>'Table 5.45'!$B$8</f>
        <v>Table 5.45: Percentage of teachers who agree that using ICT for teaching helps students develop skills in planning and self-regulation of their work</v>
      </c>
    </row>
    <row r="98" spans="2:2" ht="30" customHeight="1" x14ac:dyDescent="0.5">
      <c r="B98" s="66" t="str">
        <f>'Table 5.46'!$B$8</f>
        <v>Table 5.46: Percentage of teachers who agree that using ICT for teaching improves academic performance of students</v>
      </c>
    </row>
    <row r="99" spans="2:2" ht="21" customHeight="1" x14ac:dyDescent="0.5">
      <c r="B99" s="66"/>
    </row>
    <row r="100" spans="2:2" ht="21" customHeight="1" x14ac:dyDescent="0.35">
      <c r="B100" s="12"/>
    </row>
    <row r="101" spans="2:2" ht="21" customHeight="1" x14ac:dyDescent="0.35">
      <c r="B101" s="12"/>
    </row>
    <row r="102" spans="2:2" ht="21" customHeight="1" x14ac:dyDescent="0.35">
      <c r="B102" s="12"/>
    </row>
    <row r="103" spans="2:2" ht="21" customHeight="1" x14ac:dyDescent="0.35">
      <c r="B103" s="12"/>
    </row>
    <row r="104" spans="2:2" ht="21" customHeight="1" x14ac:dyDescent="0.35">
      <c r="B104" s="12"/>
    </row>
    <row r="105" spans="2:2" ht="21" customHeight="1" x14ac:dyDescent="0.35">
      <c r="B105" s="12"/>
    </row>
    <row r="106" spans="2:2" ht="21" customHeight="1" x14ac:dyDescent="0.35">
      <c r="B106" s="12"/>
    </row>
    <row r="107" spans="2:2" ht="21" customHeight="1" x14ac:dyDescent="0.35">
      <c r="B107" s="12"/>
    </row>
    <row r="108" spans="2:2" x14ac:dyDescent="0.35">
      <c r="B108" s="12"/>
    </row>
    <row r="109" spans="2:2" x14ac:dyDescent="0.35">
      <c r="B109" s="12"/>
    </row>
    <row r="110" spans="2:2" x14ac:dyDescent="0.35">
      <c r="B110" s="12"/>
    </row>
    <row r="111" spans="2:2" x14ac:dyDescent="0.35">
      <c r="B111" s="12"/>
    </row>
    <row r="112" spans="2:2" x14ac:dyDescent="0.35">
      <c r="B112" s="12"/>
    </row>
  </sheetData>
  <sheetProtection selectLockedCells="1"/>
  <hyperlinks>
    <hyperlink ref="B8" location="'Table 1.1'!A1" display="='Table 1.1'!A1" xr:uid="{CB8A33ED-DB66-422D-A73B-616A145537B3}"/>
    <hyperlink ref="B9" location="'Table 1.2'!A1" display="='Table 1.2'!B9" xr:uid="{CE1B0DCD-7613-4325-BE91-9A6383EC400E}"/>
    <hyperlink ref="B10" location="'Table 1.3'!A1" display="='Table 1.3'!B9" xr:uid="{8599B13E-832F-4099-B63F-7B66F7462AD2}"/>
    <hyperlink ref="B11" location="'Table 1.4'!A1" display="='Table 1.4'!B9" xr:uid="{AED25F1E-5871-43E0-B711-C1AAF191A80C}"/>
    <hyperlink ref="B12" location="'Table 1.5'!A1" display="='Table 1.5'!B9" xr:uid="{B0C0A9F7-70EC-401A-9D8A-A6ABF0ADC2C8}"/>
    <hyperlink ref="B13" location="'Table 1.6'!A1" display="='Table 1.6'!B9" xr:uid="{57F1EECD-3559-471A-93FD-D3D9A6A89F26}"/>
    <hyperlink ref="B14" location="'Table 1.7'!A1" display="='Table 1.7'!B9" xr:uid="{CDB75D85-3E33-4524-9D6C-CC50302EE6DA}"/>
    <hyperlink ref="B15" location="'Table 1.8'!A1" display="='Table 1.8'!B9" xr:uid="{F041047A-C058-412D-814D-F8DC5B8CF7BB}"/>
    <hyperlink ref="B16" location="'Table 1.9'!A1" display="='Table 1.9'!B9" xr:uid="{5B5EF668-3FD7-44A0-B991-DC5EA8F2D8CD}"/>
    <hyperlink ref="B17" location="'Table 1.10'!A1" display="='Table 1.10'!B9" xr:uid="{F83C449F-4A79-4BA7-AB88-1748F0AB0C4A}"/>
    <hyperlink ref="B18" location="'Table 1.11'!A1" display="='Table 1.11'!B9" xr:uid="{6B7995D1-0962-4DE8-800B-FCC6C6A46C00}"/>
    <hyperlink ref="B19" location="'Table 1.12'!A1" display="='Table 1.12'!B9" xr:uid="{749EB280-6324-43B5-A1A3-A3D9EB6CE96D}"/>
    <hyperlink ref="B20" location="'Table 1.13'!A1" display="='Table 1.13'!B9" xr:uid="{21CDE791-FD8F-470E-B82A-DEDA0309F179}"/>
    <hyperlink ref="B21" location="'Table 1.14'!A1" display="'Table 1.14'!A1" xr:uid="{092D7089-363E-41C9-87F7-A81BA8F0CE33}"/>
    <hyperlink ref="B22" location="'Table 1.15'!A1" display="'Table 1.15'!A1" xr:uid="{B62EAFCF-FA03-4ECD-8F4D-346E7A400131}"/>
    <hyperlink ref="B25" location="'Table 1.16'!A1" display="'Table 1.16'!A1" xr:uid="{FB33A76E-278C-4C96-A93A-6725B3F91B91}"/>
    <hyperlink ref="B26" location="'Table 1.17'!A1" display="'Table 1.17'!A1" xr:uid="{A0EBC1A6-CE95-4C5C-885C-B388A66846E1}"/>
    <hyperlink ref="B29" location="'Table 2.1'!A1" display="='Table 2.1'!B8" xr:uid="{A4AE6D2B-6C76-44BF-A5C8-F94735304D5B}"/>
    <hyperlink ref="B30" location="'Table 2.2'!A1" display="='Table 2.2'!B8" xr:uid="{219ADECF-3F19-4249-A61F-1BB2CA5DD2F8}"/>
    <hyperlink ref="B31" location="'Table 2.3'!A1" display="='Table 2.3'!B8" xr:uid="{6EAFB8A2-ED9C-462D-9F50-B0EF7CA3100E}"/>
    <hyperlink ref="B32" location="'Table 2.4'!A1" display="='Table 2.4'!B8" xr:uid="{7802769F-BA3D-463A-953B-4B1F2E7CA27E}"/>
    <hyperlink ref="B33" location="'Table 2.5'!A1" display="='Table 2.5'!B8" xr:uid="{D3581B45-7021-49BB-B1FB-D22C4C2868E1}"/>
    <hyperlink ref="B34" location="'Table 2.6'!A1" display="='Table 2.6'!B8" xr:uid="{C7773F6F-8B6B-4547-A17E-A74D1648C815}"/>
    <hyperlink ref="B35" location="'Table 2.7'!A1" display="='Table 2.7'!B8" xr:uid="{95D38C38-D41E-412E-9535-865A495C532B}"/>
    <hyperlink ref="B36" location="'Table 2.8'!A1" display="='Table 2.8'!B8" xr:uid="{8AE6F1B7-2A15-401E-A4A7-9C6DA18F152C}"/>
    <hyperlink ref="B39" location="'Table 3.1'!A1" display="='Table 3.1'!B8" xr:uid="{B474C69F-F18C-4AF4-BFC1-8188121D2205}"/>
    <hyperlink ref="B40" location="'Table 3.2'!A1" display="='Table 3.2'!B8" xr:uid="{E2D29AA4-F70B-4FC8-85A3-B7D46C4616E6}"/>
    <hyperlink ref="B41" location="'Table 3.3'!A1" display="='Table 3.3'!B8" xr:uid="{A8A43DFE-511D-4EE5-8734-D62F86D3F72D}"/>
    <hyperlink ref="B42" location="'Table 3.4'!A1" display="='Table 3.4'!B8" xr:uid="{4359A577-54FD-4AAA-B10F-440DF19BE63A}"/>
    <hyperlink ref="B43" location="'Table 3.5'!A1" display="='Table 3.5'!B8" xr:uid="{9A12F77E-EAEC-4A28-8517-53C346C9F684}"/>
    <hyperlink ref="B46" location="'Table 4.1'!A1" display="='Table 4.1'!B8" xr:uid="{76DE9B56-29DB-4422-9FDD-D57504DB46C6}"/>
    <hyperlink ref="B47" location="'Table 4.2'!A1" display="='Table 4.2'!B8" xr:uid="{AA5A9BE5-0FB5-4886-ADAA-AC08EE22FFB0}"/>
    <hyperlink ref="B48" location="'Table 4.3'!A1" display="='Table 4.3'!B8" xr:uid="{C0363184-D590-4726-A9CF-D0D02220FFA2}"/>
    <hyperlink ref="B49" location="'Table 4.4'!A1" display="='Table 4.4'!B8" xr:uid="{66D4D84A-33AC-4CE3-BDB8-19ED96935902}"/>
    <hyperlink ref="B50" location="'Table 4.5'!A1" display="='Table 4.5'!B8" xr:uid="{BDA3B962-7F6E-46F5-8F5D-F99504610939}"/>
    <hyperlink ref="B53" location="'Table 5.1'!A1" display="='Table 5.1'!B8" xr:uid="{62332095-158E-4095-8D66-315E57075141}"/>
    <hyperlink ref="B54" location="'Table 5.2'!A1" display="='Table 5.2'!B8" xr:uid="{EC399F7F-FF2E-472E-B699-9E4FD2B63C6B}"/>
    <hyperlink ref="B55" location="'Table 5.3'!A1" display="='Table 5.3'!B8" xr:uid="{7CED0AEA-134D-41BB-9E96-8E0E7B909879}"/>
    <hyperlink ref="B56" location="'Table 5.4'!A1" display="='Table 5.4'!B8" xr:uid="{2BC1969B-B9A8-458E-9351-E4CDC995C250}"/>
    <hyperlink ref="B57" location="'Table 5.5'!A1" display="='Table 5.5'!B8" xr:uid="{7AE100E2-FBBC-4C5A-B844-86DC59719926}"/>
    <hyperlink ref="B58" location="'Table 5.6'!A1" display="='Table 5.6'!B8" xr:uid="{472834DE-8A4C-4A61-89F0-B8AC541247E3}"/>
    <hyperlink ref="B59" location="'Table 5.7'!A1" display="='Table 5.7'!B8" xr:uid="{CADBAB18-349B-40FE-BDFC-8983E79AE46C}"/>
    <hyperlink ref="B60" location="'Table 5.8'!A1" display="='Table 5.8'!B8" xr:uid="{3E14CE17-545A-443F-BB36-D5EF975C9BE0}"/>
    <hyperlink ref="B61" location="'Table 5.9'!A1" display="='Table 5.9'!B8" xr:uid="{543CA8DD-AA63-4E9C-A467-93E713DD98E3}"/>
    <hyperlink ref="B62" location="'Table 5.10'!A1" display="='Table 5.10'!B8" xr:uid="{9B46BFE6-AB11-4381-BE28-93BF50902D7C}"/>
    <hyperlink ref="B63" location="'Table 5.11'!A1" display="='Table 5.11'!B8" xr:uid="{07A735D9-9A5C-4CDE-B1AA-67E82F0FB109}"/>
    <hyperlink ref="B64" location="'Table 5.12'!A1" display="='Table 5.12'!B8" xr:uid="{FFAADC32-228C-49E2-A4A4-3ED4B62EA8C9}"/>
    <hyperlink ref="B65" location="'Table 5.13'!A1" display="='Table 5.13'!B8" xr:uid="{CC6E8A7A-5C16-42CF-B391-DA1ADFD8A412}"/>
    <hyperlink ref="B66" location="'Table 5.14'!A1" display="'Table 5.14'!A1" xr:uid="{78CEE67D-E88F-4766-930E-7C4EA9592EFA}"/>
    <hyperlink ref="B67" location="'Table 5.15'!A1" display="'Table 5.15'!A1" xr:uid="{E89866C7-F5DC-49B0-A5C8-8BEA4C1C6F85}"/>
    <hyperlink ref="B68" location="'Table 5.16'!A1" display="'Table 5.16'!A1" xr:uid="{7D9DD00D-2CCD-47EB-A7EA-3DB567B42171}"/>
    <hyperlink ref="B69" location="'Table 5.17'!A1" display="'Table 5.17'!A1" xr:uid="{284375D3-1F89-4692-AE39-9DA7FC4F8931}"/>
    <hyperlink ref="B70" location="'Table 5.18'!A1" display="'Table 5.18'!A1" xr:uid="{67017496-34F1-43BC-9C84-B66347D7E654}"/>
    <hyperlink ref="B71" location="'Table 5.19'!A1" display="'Table 5.19'!A1" xr:uid="{F6D0ABBF-E977-4FD4-AD10-F1422CEAEFC8}"/>
    <hyperlink ref="B72" location="'Table 5.20'!A1" display="'Table 5.20'!A1" xr:uid="{AE09431E-5381-4B7D-A4AA-8DF678A8551E}"/>
    <hyperlink ref="B73" location="'Table 5.21'!A1" display="'Table 5.21'!A1" xr:uid="{D2C6594B-8FC6-4103-909A-9EBBEC7996EC}"/>
    <hyperlink ref="B74" location="'Table 5.22'!A1" display="'Table 5.22'!A1" xr:uid="{747B21B5-1FF7-4243-B40F-D4BD30777A25}"/>
    <hyperlink ref="B75" location="'Table 5.23'!A1" display="'Table 5.23'!A1" xr:uid="{3C78E1DA-4FA6-47B7-8DE0-4A65C393BE4F}"/>
    <hyperlink ref="B76" location="'Table 5.24'!A1" display="'Table 5.24'!A1" xr:uid="{7B6A252E-CC7C-43C0-805F-0ADA9A1946B1}"/>
    <hyperlink ref="B77" location="'Table 5.25'!A1" display="'Table 5.25'!A1" xr:uid="{AB5D4CE9-3A5F-43CA-A633-7562B83B3991}"/>
    <hyperlink ref="B78" location="'Table 5.26'!A1" display="'Table 5.26'!A1" xr:uid="{96457867-7E85-48A2-813C-B888A6ECF501}"/>
    <hyperlink ref="B79" location="'Table 5.27'!A1" display="'Table 5.27'!A1" xr:uid="{F4396882-01A8-48CD-BD0A-F922DE3D0920}"/>
    <hyperlink ref="B80" location="'Table 5.28'!A1" display="'Table 5.28'!A1" xr:uid="{8D80FB56-5FB6-421B-82E1-0191C75319C2}"/>
    <hyperlink ref="B81" location="'Table 5.29'!A1" display="'Table 5.29'!A1" xr:uid="{6CDB9345-5604-4B6E-AF2A-386C829A3F77}"/>
    <hyperlink ref="B82" location="'Table 5.30'!A1" display="'Table 5.30'!A1" xr:uid="{7DD50346-A444-4982-9CF0-F985C5453B62}"/>
    <hyperlink ref="B83" location="'Table 5.31'!A1" display="'Table 5.31'!A1" xr:uid="{62DAC671-162F-4A90-9968-C44F14D4FC66}"/>
    <hyperlink ref="B84" location="'Table 5.32'!A1" display="'Table 5.32'!A1" xr:uid="{AC66D526-AD2D-410A-8D3A-BAAC0E0F6C5E}"/>
    <hyperlink ref="B85" location="'Table 5.33'!A1" display="'Table 5.33'!A1" xr:uid="{23B7BE84-F400-4267-956E-33F6365E5A7A}"/>
    <hyperlink ref="B86" location="'Table 5.34'!A1" display="'Table 5.34'!A1" xr:uid="{B27EB8B9-CD5F-45FD-959D-60BEC33564A8}"/>
    <hyperlink ref="B87" location="'Table 5.35'!A1" display="'Table 5.35'!A1" xr:uid="{A015C970-4ACC-4608-BB7B-55DB7FF16183}"/>
    <hyperlink ref="B88" location="'Table 5.36'!A1" display="'Table 5.36'!A1" xr:uid="{1FFCBD51-9A3C-4CB1-AD05-A787C4BC63D3}"/>
    <hyperlink ref="B89" location="'Table 5.37'!A1" display="'Table 5.37'!A1" xr:uid="{F205FFD0-DB8E-4519-A803-62CE89352D4F}"/>
    <hyperlink ref="B90" location="'Table 5.38'!A1" display="'Table 5.38'!A1" xr:uid="{73BDCA31-905F-4874-80F0-35304F3E29E5}"/>
    <hyperlink ref="B91" location="'Table 5.39'!A1" display="'Table 5.39'!A1" xr:uid="{88CD9C44-2DA6-4B8F-B28D-E64E1F11AA13}"/>
    <hyperlink ref="B92" location="'Table 5.40'!A1" display="'Table 5.40'!A1" xr:uid="{B460179D-DDDA-4E2A-ACF3-B6F9E1FD4B17}"/>
    <hyperlink ref="B93" location="'Table 5.41'!A1" display="'Table 5.41'!A1" xr:uid="{E512E9AB-D76E-494E-BAEF-82A56A3065EE}"/>
    <hyperlink ref="B94" location="'Table 5.42'!A1" display="'Table 5.42'!A1" xr:uid="{17F31C05-742E-46E2-AAF1-11113BFAA9EC}"/>
    <hyperlink ref="B95" location="'Table 5.43'!A1" display="'Table 5.43'!A1" xr:uid="{F6703AB4-3CBC-43E9-8852-45274B19B2BA}"/>
    <hyperlink ref="B96" location="'Table 5.44'!A1" display="'Table 5.44'!A1" xr:uid="{6349AE94-7C7E-4660-A78E-85368D4E6FC6}"/>
    <hyperlink ref="B97" location="'Table 5.45'!A1" display="'Table 5.45'!A1" xr:uid="{F25EB5BD-6422-41EB-B8D4-59A1928D7712}"/>
    <hyperlink ref="B98" location="'Table 5.46'!A1" display="'Table 5.46'!A1" xr:uid="{20437623-CD5F-4D42-8014-1C300CE005E7}"/>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E46"/>
  <sheetViews>
    <sheetView showGridLines="0" workbookViewId="0">
      <pane xSplit="1" topLeftCell="B1" activePane="topRight" state="frozen"/>
      <selection activeCell="A14" sqref="A14"/>
      <selection pane="topRight" activeCell="B3" sqref="B3"/>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70"/>
      <c r="G1" s="70"/>
      <c r="H1" s="80"/>
      <c r="I1" s="80"/>
      <c r="J1" s="80"/>
      <c r="K1" s="81" t="s">
        <v>312</v>
      </c>
      <c r="L1" s="79"/>
      <c r="M1" s="79"/>
      <c r="N1" s="79"/>
      <c r="O1" s="79"/>
      <c r="P1" s="79"/>
      <c r="Q1" s="79"/>
      <c r="R1" s="79"/>
      <c r="S1" s="79"/>
    </row>
    <row r="2" spans="1:31" s="4" customFormat="1" ht="17.25" customHeight="1" x14ac:dyDescent="0.35">
      <c r="A2" s="2" t="s">
        <v>3</v>
      </c>
      <c r="B2" s="3" t="s">
        <v>4</v>
      </c>
      <c r="C2" s="3"/>
      <c r="D2" s="3"/>
      <c r="E2" s="3"/>
      <c r="F2" s="3"/>
      <c r="G2" s="3"/>
      <c r="H2" s="18"/>
      <c r="I2" s="18"/>
      <c r="J2" s="18"/>
      <c r="K2" s="18"/>
      <c r="L2" s="28"/>
      <c r="M2" s="28"/>
      <c r="N2" s="28"/>
      <c r="O2" s="28"/>
      <c r="P2" s="28"/>
      <c r="Q2" s="28"/>
      <c r="R2" s="28"/>
      <c r="S2" s="28"/>
    </row>
    <row r="3" spans="1:31" s="4" customFormat="1" ht="17.25" customHeight="1" x14ac:dyDescent="0.35">
      <c r="A3" s="2"/>
      <c r="B3" s="3" t="s">
        <v>5</v>
      </c>
      <c r="C3" s="3"/>
      <c r="D3" s="3"/>
      <c r="E3" s="3"/>
      <c r="F3" s="3"/>
      <c r="G3" s="3"/>
      <c r="H3" s="18"/>
      <c r="I3" s="18"/>
      <c r="J3" s="18"/>
      <c r="K3" s="18"/>
      <c r="L3" s="28"/>
      <c r="M3" s="28"/>
      <c r="N3" s="28"/>
      <c r="O3" s="28"/>
      <c r="P3" s="28"/>
      <c r="Q3" s="28"/>
      <c r="R3" s="28"/>
      <c r="S3" s="28"/>
    </row>
    <row r="4" spans="1:31" s="4" customFormat="1" ht="17.25" customHeight="1" x14ac:dyDescent="0.35">
      <c r="A4" s="2" t="s">
        <v>6</v>
      </c>
      <c r="B4" s="3" t="s">
        <v>7</v>
      </c>
      <c r="C4" s="3"/>
      <c r="D4" s="3"/>
      <c r="E4" s="3"/>
      <c r="F4" s="3"/>
      <c r="G4" s="3"/>
      <c r="H4" s="18"/>
      <c r="I4" s="18"/>
      <c r="J4" s="18"/>
      <c r="K4" s="18"/>
      <c r="L4" s="28"/>
      <c r="M4" s="28"/>
      <c r="N4" s="28"/>
      <c r="O4" s="28"/>
      <c r="P4" s="28"/>
      <c r="Q4" s="28"/>
      <c r="R4" s="28"/>
      <c r="S4" s="28"/>
    </row>
    <row r="5" spans="1:31" s="4" customFormat="1" ht="17.25" customHeight="1" x14ac:dyDescent="0.35">
      <c r="A5" s="2"/>
      <c r="B5" s="3"/>
      <c r="C5" s="3"/>
      <c r="D5" s="3"/>
      <c r="E5" s="3"/>
      <c r="F5" s="3"/>
      <c r="G5" s="3"/>
      <c r="H5" s="18"/>
      <c r="I5" s="18"/>
      <c r="J5" s="18"/>
      <c r="K5" s="18"/>
      <c r="L5" s="28"/>
      <c r="M5" s="28"/>
      <c r="N5" s="28"/>
      <c r="O5" s="28"/>
      <c r="P5" s="28"/>
      <c r="Q5" s="28"/>
      <c r="R5" s="28"/>
      <c r="S5" s="28"/>
    </row>
    <row r="6" spans="1:31" s="4" customFormat="1" ht="17.25" customHeight="1" x14ac:dyDescent="0.35">
      <c r="A6" s="2"/>
      <c r="B6" s="3"/>
      <c r="C6" s="3"/>
      <c r="D6" s="3"/>
      <c r="E6" s="3"/>
      <c r="F6" s="3"/>
      <c r="G6" s="3"/>
      <c r="H6" s="18"/>
      <c r="I6" s="18"/>
      <c r="J6" s="18"/>
      <c r="K6" s="18"/>
      <c r="L6" s="28"/>
      <c r="M6" s="28"/>
      <c r="N6" s="28"/>
      <c r="O6" s="28"/>
      <c r="P6" s="28"/>
      <c r="Q6" s="28"/>
      <c r="R6" s="28"/>
      <c r="S6" s="28"/>
    </row>
    <row r="7" spans="1:31" ht="17.25" customHeight="1" x14ac:dyDescent="0.35">
      <c r="A7" s="2" t="s">
        <v>8</v>
      </c>
      <c r="B7" s="3">
        <v>2023</v>
      </c>
      <c r="C7" s="3"/>
      <c r="D7" s="3"/>
      <c r="E7" s="3"/>
      <c r="F7" s="3"/>
      <c r="G7" s="3"/>
      <c r="H7" s="18"/>
      <c r="I7" s="18"/>
      <c r="J7" s="18"/>
      <c r="K7" s="18"/>
      <c r="L7" s="28"/>
      <c r="M7" s="28"/>
      <c r="N7" s="28"/>
      <c r="O7" s="28"/>
      <c r="P7" s="28"/>
      <c r="Q7" s="28"/>
      <c r="R7" s="28"/>
      <c r="S7" s="28"/>
    </row>
    <row r="8" spans="1:31" ht="17.25" customHeight="1" x14ac:dyDescent="0.35">
      <c r="A8" s="5"/>
      <c r="H8" s="18"/>
      <c r="I8" s="18"/>
      <c r="J8" s="18"/>
      <c r="K8" s="18"/>
      <c r="L8" s="1"/>
      <c r="M8" s="1"/>
      <c r="N8" s="1"/>
      <c r="O8" s="1"/>
      <c r="P8" s="1"/>
      <c r="Q8" s="1"/>
      <c r="R8" s="1"/>
      <c r="S8" s="1"/>
    </row>
    <row r="9" spans="1:31" ht="24" customHeight="1" x14ac:dyDescent="0.35">
      <c r="A9" s="2" t="s">
        <v>9</v>
      </c>
      <c r="B9" s="16" t="s">
        <v>10</v>
      </c>
      <c r="C9" s="17"/>
      <c r="D9" s="17"/>
      <c r="E9" s="17"/>
      <c r="F9" s="17"/>
      <c r="G9" s="17"/>
      <c r="H9" s="18"/>
      <c r="I9" s="18"/>
      <c r="J9" s="18"/>
      <c r="K9" s="18"/>
      <c r="L9" s="29"/>
      <c r="M9" s="29"/>
      <c r="N9" s="29"/>
      <c r="O9" s="29"/>
      <c r="P9" s="29"/>
      <c r="Q9" s="29"/>
      <c r="R9" s="29"/>
      <c r="S9" s="29"/>
    </row>
    <row r="10" spans="1:31" x14ac:dyDescent="0.35">
      <c r="A10" s="2" t="s">
        <v>11</v>
      </c>
      <c r="B10" s="3" t="s">
        <v>12</v>
      </c>
      <c r="C10" s="18"/>
      <c r="D10" s="18"/>
      <c r="E10" s="18"/>
      <c r="F10" s="18"/>
      <c r="G10" s="18"/>
      <c r="H10" s="18"/>
      <c r="I10" s="18"/>
      <c r="J10" s="18"/>
      <c r="K10" s="18"/>
      <c r="L10" s="1"/>
      <c r="M10" s="1"/>
      <c r="N10" s="1"/>
      <c r="O10" s="1"/>
      <c r="P10" s="1"/>
      <c r="Q10" s="1"/>
      <c r="R10" s="1"/>
      <c r="S10" s="1"/>
    </row>
    <row r="14" spans="1:31" ht="14.5" customHeight="1" x14ac:dyDescent="0.35">
      <c r="B14" s="112" t="s">
        <v>13</v>
      </c>
      <c r="C14" s="112"/>
      <c r="D14" s="112"/>
      <c r="E14" s="112"/>
      <c r="F14" s="113" t="s">
        <v>14</v>
      </c>
      <c r="G14" s="113"/>
      <c r="H14" s="113"/>
      <c r="I14" s="113"/>
      <c r="J14" s="113"/>
      <c r="K14" s="114" t="s">
        <v>15</v>
      </c>
      <c r="L14" s="114"/>
      <c r="M14" s="114"/>
      <c r="N14" s="114"/>
      <c r="O14" s="114"/>
      <c r="P14" s="116" t="s">
        <v>16</v>
      </c>
      <c r="Q14" s="116"/>
      <c r="R14" s="116"/>
      <c r="S14" s="115" t="s">
        <v>17</v>
      </c>
      <c r="T14" s="115"/>
      <c r="U14" s="115"/>
      <c r="V14" s="115"/>
      <c r="W14" s="115"/>
      <c r="X14" s="110" t="s">
        <v>18</v>
      </c>
      <c r="Y14" s="110"/>
      <c r="Z14" s="110"/>
      <c r="AA14" s="110"/>
      <c r="AB14" s="111"/>
      <c r="AC14" s="108" t="s">
        <v>16</v>
      </c>
      <c r="AD14" s="108"/>
      <c r="AE14" s="108"/>
    </row>
    <row r="15" spans="1:31" ht="56" x14ac:dyDescent="0.35">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x14ac:dyDescent="0.35">
      <c r="A16" s="21" t="s">
        <v>27</v>
      </c>
      <c r="B16" s="82">
        <v>2972</v>
      </c>
      <c r="C16" s="83">
        <v>64420.687406999998</v>
      </c>
      <c r="D16" s="84">
        <v>98.176729162000001</v>
      </c>
      <c r="E16" s="84">
        <v>1.3120323046</v>
      </c>
      <c r="F16" s="85" t="s">
        <v>28</v>
      </c>
      <c r="G16" s="82" t="s">
        <v>28</v>
      </c>
      <c r="H16" s="83" t="s">
        <v>28</v>
      </c>
      <c r="I16" s="84" t="s">
        <v>28</v>
      </c>
      <c r="J16" s="84" t="s">
        <v>28</v>
      </c>
      <c r="K16" s="85" t="s">
        <v>28</v>
      </c>
      <c r="L16" s="82" t="s">
        <v>28</v>
      </c>
      <c r="M16" s="83" t="s">
        <v>28</v>
      </c>
      <c r="N16" s="84" t="s">
        <v>28</v>
      </c>
      <c r="O16" s="84" t="s">
        <v>28</v>
      </c>
      <c r="P16" s="84" t="s">
        <v>28</v>
      </c>
      <c r="Q16" s="84" t="s">
        <v>28</v>
      </c>
      <c r="R16" s="84" t="s">
        <v>28</v>
      </c>
      <c r="S16" s="84">
        <v>14.323315651</v>
      </c>
      <c r="T16" s="82">
        <v>330</v>
      </c>
      <c r="U16" s="83">
        <v>7353.5000319999999</v>
      </c>
      <c r="V16" s="84">
        <v>93.612045323000004</v>
      </c>
      <c r="W16" s="84">
        <v>6.5643308040999999</v>
      </c>
      <c r="X16" s="84">
        <v>15.593889537000001</v>
      </c>
      <c r="Y16" s="82">
        <v>394</v>
      </c>
      <c r="Z16" s="83">
        <v>9188.2802879999999</v>
      </c>
      <c r="AA16" s="84">
        <v>100</v>
      </c>
      <c r="AB16" s="84">
        <v>0</v>
      </c>
      <c r="AC16" s="84">
        <v>6.3879546765999997</v>
      </c>
      <c r="AD16" s="84">
        <v>6.5643308040999999</v>
      </c>
      <c r="AE16" s="84">
        <v>0.97313113360000003</v>
      </c>
    </row>
    <row r="17" spans="1:31" x14ac:dyDescent="0.35">
      <c r="A17" s="21" t="s">
        <v>29</v>
      </c>
      <c r="B17" s="82">
        <v>4736</v>
      </c>
      <c r="C17" s="83">
        <v>64126.716354999997</v>
      </c>
      <c r="D17" s="84">
        <v>56.944110709999997</v>
      </c>
      <c r="E17" s="84">
        <v>3.3875352698999999</v>
      </c>
      <c r="F17" s="84">
        <v>77.215762397000006</v>
      </c>
      <c r="G17" s="82">
        <v>3418</v>
      </c>
      <c r="H17" s="83">
        <v>46993.034470999999</v>
      </c>
      <c r="I17" s="84">
        <v>54.740728251</v>
      </c>
      <c r="J17" s="84">
        <v>3.9619036496</v>
      </c>
      <c r="K17" s="84">
        <v>9.9559987909000007</v>
      </c>
      <c r="L17" s="82">
        <v>544</v>
      </c>
      <c r="M17" s="83">
        <v>8007.1701679999996</v>
      </c>
      <c r="N17" s="84">
        <v>71.592072545999997</v>
      </c>
      <c r="O17" s="84">
        <v>10.252652152</v>
      </c>
      <c r="P17" s="84">
        <v>-16.851344300000001</v>
      </c>
      <c r="Q17" s="84">
        <v>11.15345138</v>
      </c>
      <c r="R17" s="84">
        <v>-1.5108636529999999</v>
      </c>
      <c r="S17" s="84">
        <v>52.240139038999999</v>
      </c>
      <c r="T17" s="82">
        <v>2368</v>
      </c>
      <c r="U17" s="83">
        <v>37107.017379999998</v>
      </c>
      <c r="V17" s="84">
        <v>63.526136708000003</v>
      </c>
      <c r="W17" s="84">
        <v>5.1784352399999998</v>
      </c>
      <c r="X17" s="84">
        <v>18.697310719000001</v>
      </c>
      <c r="Y17" s="82">
        <v>699</v>
      </c>
      <c r="Z17" s="83">
        <v>7573.0089159999998</v>
      </c>
      <c r="AA17" s="84">
        <v>38.569534499</v>
      </c>
      <c r="AB17" s="84">
        <v>7.1757375865000004</v>
      </c>
      <c r="AC17" s="84">
        <v>-24.95660221</v>
      </c>
      <c r="AD17" s="84">
        <v>8.7690860591999993</v>
      </c>
      <c r="AE17" s="84">
        <v>-2.8459752859999998</v>
      </c>
    </row>
    <row r="18" spans="1:31" x14ac:dyDescent="0.35">
      <c r="A18" s="21" t="s">
        <v>30</v>
      </c>
      <c r="B18" s="82">
        <v>2325</v>
      </c>
      <c r="C18" s="83">
        <v>47002.950005999999</v>
      </c>
      <c r="D18" s="84">
        <v>99.368237550999993</v>
      </c>
      <c r="E18" s="84">
        <v>0.62480150059999995</v>
      </c>
      <c r="F18" s="84">
        <v>65.074226159999995</v>
      </c>
      <c r="G18" s="82">
        <v>1172</v>
      </c>
      <c r="H18" s="83">
        <v>24170.994194999999</v>
      </c>
      <c r="I18" s="84">
        <v>98.778761742</v>
      </c>
      <c r="J18" s="84">
        <v>1.1980286500999999</v>
      </c>
      <c r="K18" s="84">
        <v>17.850214152</v>
      </c>
      <c r="L18" s="82">
        <v>303</v>
      </c>
      <c r="M18" s="83">
        <v>6476.3075179999996</v>
      </c>
      <c r="N18" s="84">
        <v>100</v>
      </c>
      <c r="O18" s="84">
        <v>0</v>
      </c>
      <c r="P18" s="84">
        <v>-1.2212382580000001</v>
      </c>
      <c r="Q18" s="84">
        <v>1.1980286499999999</v>
      </c>
      <c r="R18" s="84">
        <v>-1.0193731660000001</v>
      </c>
      <c r="S18" s="84">
        <v>50.335610311000003</v>
      </c>
      <c r="T18" s="82">
        <v>955</v>
      </c>
      <c r="U18" s="83">
        <v>19459.965231999999</v>
      </c>
      <c r="V18" s="84">
        <v>98.487585721000002</v>
      </c>
      <c r="W18" s="84">
        <v>1.4778917224999999</v>
      </c>
      <c r="X18" s="84">
        <v>22.436561469000001</v>
      </c>
      <c r="Y18" s="82">
        <v>389</v>
      </c>
      <c r="Z18" s="83">
        <v>8571.2469870000004</v>
      </c>
      <c r="AA18" s="84">
        <v>100</v>
      </c>
      <c r="AB18" s="84">
        <v>0</v>
      </c>
      <c r="AC18" s="84">
        <v>1.5124142790999999</v>
      </c>
      <c r="AD18" s="84">
        <v>1.4778917224999999</v>
      </c>
      <c r="AE18" s="84">
        <v>1.0233593273999999</v>
      </c>
    </row>
    <row r="19" spans="1:31" x14ac:dyDescent="0.35">
      <c r="A19" s="21" t="s">
        <v>31</v>
      </c>
      <c r="B19" s="82">
        <v>2979</v>
      </c>
      <c r="C19" s="83">
        <v>390574.89920400002</v>
      </c>
      <c r="D19" s="84">
        <v>64.866704759000001</v>
      </c>
      <c r="E19" s="84">
        <v>4.1855763519</v>
      </c>
      <c r="F19" s="84">
        <v>29.722649472000001</v>
      </c>
      <c r="G19" s="82">
        <v>995</v>
      </c>
      <c r="H19" s="83">
        <v>119212.35787199999</v>
      </c>
      <c r="I19" s="84">
        <v>71.812997158000002</v>
      </c>
      <c r="J19" s="84">
        <v>7.5839719850999998</v>
      </c>
      <c r="K19" s="84">
        <v>51.698222123000001</v>
      </c>
      <c r="L19" s="82">
        <v>1145</v>
      </c>
      <c r="M19" s="83">
        <v>156574.37969599999</v>
      </c>
      <c r="N19" s="84">
        <v>58.981362486999998</v>
      </c>
      <c r="O19" s="84">
        <v>6.0074257113999998</v>
      </c>
      <c r="P19" s="84">
        <v>12.83163467</v>
      </c>
      <c r="Q19" s="84">
        <v>9.2402289710000005</v>
      </c>
      <c r="R19" s="84">
        <v>1.3886706390000001</v>
      </c>
      <c r="S19" s="84">
        <v>23.017029923999999</v>
      </c>
      <c r="T19" s="82">
        <v>327</v>
      </c>
      <c r="U19" s="83">
        <v>64663.679753999997</v>
      </c>
      <c r="V19" s="84">
        <v>57.210656598</v>
      </c>
      <c r="W19" s="84">
        <v>11.080145074000001</v>
      </c>
      <c r="X19" s="84">
        <v>31.271935879000001</v>
      </c>
      <c r="Y19" s="82">
        <v>1007</v>
      </c>
      <c r="Z19" s="83">
        <v>108628.668385</v>
      </c>
      <c r="AA19" s="84">
        <v>63.203492871999998</v>
      </c>
      <c r="AB19" s="84">
        <v>7.7359754474000004</v>
      </c>
      <c r="AC19" s="84">
        <v>5.9928362741000001</v>
      </c>
      <c r="AD19" s="84">
        <v>13.380198927</v>
      </c>
      <c r="AE19" s="84">
        <v>0.44788842880000002</v>
      </c>
    </row>
    <row r="20" spans="1:31" x14ac:dyDescent="0.35">
      <c r="A20" s="21" t="s">
        <v>32</v>
      </c>
      <c r="B20" s="82">
        <v>392</v>
      </c>
      <c r="C20" s="83">
        <v>10507.459563</v>
      </c>
      <c r="D20" s="84">
        <v>12.803361794000001</v>
      </c>
      <c r="E20" s="84">
        <v>2.9166903907999999</v>
      </c>
      <c r="F20" s="84">
        <v>64.849304559000004</v>
      </c>
      <c r="G20" s="82">
        <v>271</v>
      </c>
      <c r="H20" s="83">
        <v>6914.6478189999998</v>
      </c>
      <c r="I20" s="84">
        <v>14.505816311</v>
      </c>
      <c r="J20" s="84">
        <v>3.6533504771</v>
      </c>
      <c r="K20" s="84">
        <v>20.040076813999999</v>
      </c>
      <c r="L20" s="82">
        <v>67</v>
      </c>
      <c r="M20" s="83">
        <v>2116.6943590000001</v>
      </c>
      <c r="N20" s="84">
        <v>14.632349459</v>
      </c>
      <c r="O20" s="84">
        <v>6.9123534274000002</v>
      </c>
      <c r="P20" s="84">
        <v>-0.12653314700000001</v>
      </c>
      <c r="Q20" s="84">
        <v>7.3370554119999998</v>
      </c>
      <c r="R20" s="84">
        <v>-1.7245766999999999E-2</v>
      </c>
      <c r="S20" s="84">
        <v>27.592206484999998</v>
      </c>
      <c r="T20" s="82">
        <v>160</v>
      </c>
      <c r="U20" s="83">
        <v>4408.0361849999999</v>
      </c>
      <c r="V20" s="84">
        <v>20.187536924</v>
      </c>
      <c r="W20" s="84">
        <v>7.1318544946999998</v>
      </c>
      <c r="X20" s="84">
        <v>29.182835563000001</v>
      </c>
      <c r="Y20" s="82">
        <v>80</v>
      </c>
      <c r="Z20" s="83">
        <v>2490.441452</v>
      </c>
      <c r="AA20" s="84">
        <v>11.645263072000001</v>
      </c>
      <c r="AB20" s="84">
        <v>5.4896500081999999</v>
      </c>
      <c r="AC20" s="84">
        <v>-8.5422738519999992</v>
      </c>
      <c r="AD20" s="84">
        <v>7.9663840178000003</v>
      </c>
      <c r="AE20" s="84">
        <v>-1.072289992</v>
      </c>
    </row>
    <row r="21" spans="1:31" x14ac:dyDescent="0.35">
      <c r="A21" s="21" t="s">
        <v>33</v>
      </c>
      <c r="B21" s="82">
        <v>9124</v>
      </c>
      <c r="C21" s="83">
        <v>389349.36324699997</v>
      </c>
      <c r="D21" s="84">
        <v>82.832154435000007</v>
      </c>
      <c r="E21" s="84">
        <v>2.2635850583999999</v>
      </c>
      <c r="F21" s="84">
        <v>68.390598922999999</v>
      </c>
      <c r="G21" s="82">
        <v>5866</v>
      </c>
      <c r="H21" s="83">
        <v>237336.210762</v>
      </c>
      <c r="I21" s="84">
        <v>81.794089043</v>
      </c>
      <c r="J21" s="84">
        <v>3.2377667605</v>
      </c>
      <c r="K21" s="84">
        <v>16.788732956</v>
      </c>
      <c r="L21" s="82">
        <v>1297</v>
      </c>
      <c r="M21" s="83">
        <v>59794.867663999998</v>
      </c>
      <c r="N21" s="84">
        <v>81.156799277000005</v>
      </c>
      <c r="O21" s="84">
        <v>7.2353162588000002</v>
      </c>
      <c r="P21" s="84">
        <v>0.63728976599999998</v>
      </c>
      <c r="Q21" s="84">
        <v>8.5830504619999992</v>
      </c>
      <c r="R21" s="84">
        <v>7.4249798000000006E-2</v>
      </c>
      <c r="S21" s="84">
        <v>28.514488325999999</v>
      </c>
      <c r="T21" s="82">
        <v>2088</v>
      </c>
      <c r="U21" s="83">
        <v>102230.28271699999</v>
      </c>
      <c r="V21" s="84">
        <v>82.704576914</v>
      </c>
      <c r="W21" s="84">
        <v>5.8178793903999999</v>
      </c>
      <c r="X21" s="84">
        <v>37.613133550999997</v>
      </c>
      <c r="Y21" s="82">
        <v>3519</v>
      </c>
      <c r="Z21" s="83">
        <v>140326.368907</v>
      </c>
      <c r="AA21" s="84">
        <v>85.554316116999999</v>
      </c>
      <c r="AB21" s="84">
        <v>2.7301078100999998</v>
      </c>
      <c r="AC21" s="84">
        <v>2.8497392029999999</v>
      </c>
      <c r="AD21" s="84">
        <v>6.5559223436999998</v>
      </c>
      <c r="AE21" s="84">
        <v>0.43468165939999998</v>
      </c>
    </row>
    <row r="22" spans="1:31" x14ac:dyDescent="0.35">
      <c r="A22" s="21" t="s">
        <v>34</v>
      </c>
      <c r="B22" s="82">
        <v>973</v>
      </c>
      <c r="C22" s="83">
        <v>228302.57248500001</v>
      </c>
      <c r="D22" s="84">
        <v>35.555186296000002</v>
      </c>
      <c r="E22" s="84">
        <v>4.8089557143999997</v>
      </c>
      <c r="F22" s="84">
        <v>38.075107070999998</v>
      </c>
      <c r="G22" s="82">
        <v>351</v>
      </c>
      <c r="H22" s="83">
        <v>77209.551366999993</v>
      </c>
      <c r="I22" s="84">
        <v>34.344184048999999</v>
      </c>
      <c r="J22" s="84">
        <v>7.8441056061000003</v>
      </c>
      <c r="K22" s="84">
        <v>46.603719314999999</v>
      </c>
      <c r="L22" s="82">
        <v>405</v>
      </c>
      <c r="M22" s="83">
        <v>104342.83413800001</v>
      </c>
      <c r="N22" s="84">
        <v>41.121598914000003</v>
      </c>
      <c r="O22" s="84">
        <v>7.5863114421000004</v>
      </c>
      <c r="P22" s="84">
        <v>-6.7774148639999998</v>
      </c>
      <c r="Q22" s="84">
        <v>10.15190134</v>
      </c>
      <c r="R22" s="84">
        <v>-0.66760054499999999</v>
      </c>
      <c r="S22" s="84">
        <v>49.417620352999997</v>
      </c>
      <c r="T22" s="82">
        <v>518</v>
      </c>
      <c r="U22" s="83">
        <v>122611.357481</v>
      </c>
      <c r="V22" s="84">
        <v>44.567025088000001</v>
      </c>
      <c r="W22" s="84">
        <v>7.7340885887999997</v>
      </c>
      <c r="X22" s="84">
        <v>14.308944260000001</v>
      </c>
      <c r="Y22" s="82">
        <v>51</v>
      </c>
      <c r="Z22" s="83">
        <v>12244.791525000001</v>
      </c>
      <c r="AA22" s="84">
        <v>16.533914325000001</v>
      </c>
      <c r="AB22" s="84">
        <v>10.483104621000001</v>
      </c>
      <c r="AC22" s="84">
        <v>-28.03311076</v>
      </c>
      <c r="AD22" s="84">
        <v>14.471659922000001</v>
      </c>
      <c r="AE22" s="84">
        <v>-1.93710403</v>
      </c>
    </row>
    <row r="23" spans="1:31" x14ac:dyDescent="0.35">
      <c r="A23" s="21" t="s">
        <v>35</v>
      </c>
      <c r="B23" s="82">
        <v>2308</v>
      </c>
      <c r="C23" s="83">
        <v>30459.783779000001</v>
      </c>
      <c r="D23" s="84">
        <v>85.906181372999995</v>
      </c>
      <c r="E23" s="84">
        <v>3.2743109912000001</v>
      </c>
      <c r="F23" s="84">
        <v>48.364747897999997</v>
      </c>
      <c r="G23" s="82">
        <v>1050</v>
      </c>
      <c r="H23" s="83">
        <v>13301.693345</v>
      </c>
      <c r="I23" s="84">
        <v>88.871250384000007</v>
      </c>
      <c r="J23" s="84">
        <v>3.8857572985000002</v>
      </c>
      <c r="K23" s="84">
        <v>25.862969622000001</v>
      </c>
      <c r="L23" s="82">
        <v>426</v>
      </c>
      <c r="M23" s="83">
        <v>6752.7068280000003</v>
      </c>
      <c r="N23" s="84">
        <v>82.983176072999996</v>
      </c>
      <c r="O23" s="84">
        <v>6.8523339189000003</v>
      </c>
      <c r="P23" s="84">
        <v>5.8880743109999996</v>
      </c>
      <c r="Q23" s="84">
        <v>7.7733941099999999</v>
      </c>
      <c r="R23" s="84">
        <v>0.75746504400000003</v>
      </c>
      <c r="S23" s="84">
        <v>50.958543147999997</v>
      </c>
      <c r="T23" s="82">
        <v>962</v>
      </c>
      <c r="U23" s="83">
        <v>14428.267798999999</v>
      </c>
      <c r="V23" s="84">
        <v>87.172168400000004</v>
      </c>
      <c r="W23" s="84">
        <v>4.5722412611000003</v>
      </c>
      <c r="X23" s="84">
        <v>22.754847126000001</v>
      </c>
      <c r="Y23" s="82">
        <v>514</v>
      </c>
      <c r="Z23" s="83">
        <v>6400.2960970000004</v>
      </c>
      <c r="AA23" s="84">
        <v>90.049221592999999</v>
      </c>
      <c r="AB23" s="84">
        <v>5.6456552039999996</v>
      </c>
      <c r="AC23" s="84">
        <v>2.8770531931000001</v>
      </c>
      <c r="AD23" s="84">
        <v>7.2700434316000004</v>
      </c>
      <c r="AE23" s="84">
        <v>0.3957408536</v>
      </c>
    </row>
    <row r="24" spans="1:31" x14ac:dyDescent="0.35">
      <c r="A24" s="21" t="s">
        <v>36</v>
      </c>
      <c r="B24" s="82">
        <v>1578</v>
      </c>
      <c r="C24" s="83">
        <v>240230.91988</v>
      </c>
      <c r="D24" s="84">
        <v>47.812564502999997</v>
      </c>
      <c r="E24" s="84">
        <v>4.2667670801000002</v>
      </c>
      <c r="F24" s="84">
        <v>40.303077518999999</v>
      </c>
      <c r="G24" s="82">
        <v>561</v>
      </c>
      <c r="H24" s="83">
        <v>85531.333207999996</v>
      </c>
      <c r="I24" s="84">
        <v>48.604136109000002</v>
      </c>
      <c r="J24" s="84">
        <v>7.1646551009000001</v>
      </c>
      <c r="K24" s="84">
        <v>43.125409472000001</v>
      </c>
      <c r="L24" s="82">
        <v>618</v>
      </c>
      <c r="M24" s="83">
        <v>102112.556908</v>
      </c>
      <c r="N24" s="84">
        <v>54.023529019000001</v>
      </c>
      <c r="O24" s="84">
        <v>6.8209911134999999</v>
      </c>
      <c r="P24" s="84">
        <v>-5.41939291</v>
      </c>
      <c r="Q24" s="84">
        <v>9.7888059760000008</v>
      </c>
      <c r="R24" s="84">
        <v>-0.55363166100000005</v>
      </c>
      <c r="S24" s="84">
        <v>40.477713545</v>
      </c>
      <c r="T24" s="82">
        <v>547</v>
      </c>
      <c r="U24" s="83">
        <v>101820.015583</v>
      </c>
      <c r="V24" s="84">
        <v>58.80349271</v>
      </c>
      <c r="W24" s="84">
        <v>6.5626484975999997</v>
      </c>
      <c r="X24" s="84">
        <v>24.352233405</v>
      </c>
      <c r="Y24" s="82">
        <v>387</v>
      </c>
      <c r="Z24" s="83">
        <v>54244.176847000002</v>
      </c>
      <c r="AA24" s="84">
        <v>48.294029835000003</v>
      </c>
      <c r="AB24" s="84">
        <v>8.7652048002999994</v>
      </c>
      <c r="AC24" s="84">
        <v>-10.50946287</v>
      </c>
      <c r="AD24" s="84">
        <v>10.496946231000001</v>
      </c>
      <c r="AE24" s="84">
        <v>-1.0011924080000001</v>
      </c>
    </row>
    <row r="25" spans="1:31" x14ac:dyDescent="0.35">
      <c r="A25" s="21" t="s">
        <v>37</v>
      </c>
      <c r="B25" s="82">
        <v>607</v>
      </c>
      <c r="C25" s="83">
        <v>1876.6052629999999</v>
      </c>
      <c r="D25" s="84">
        <v>21.153817630999999</v>
      </c>
      <c r="E25" s="84">
        <v>2.4318374791999999</v>
      </c>
      <c r="F25" s="84">
        <v>62.250489236999996</v>
      </c>
      <c r="G25" s="82">
        <v>470</v>
      </c>
      <c r="H25" s="83">
        <v>1468.026316</v>
      </c>
      <c r="I25" s="84">
        <v>27.958902392999999</v>
      </c>
      <c r="J25" s="84">
        <v>3.7879626451999999</v>
      </c>
      <c r="K25" s="84">
        <v>18.438889877000001</v>
      </c>
      <c r="L25" s="82">
        <v>21</v>
      </c>
      <c r="M25" s="83">
        <v>69</v>
      </c>
      <c r="N25" s="84">
        <v>4.3273753527999999</v>
      </c>
      <c r="O25" s="84">
        <v>4.3312588157</v>
      </c>
      <c r="P25" s="84">
        <v>23.631527040000002</v>
      </c>
      <c r="Q25" s="84">
        <v>5.7555274240000003</v>
      </c>
      <c r="R25" s="84">
        <v>4.1058838399999997</v>
      </c>
      <c r="S25" s="84">
        <v>35.160558090999999</v>
      </c>
      <c r="T25" s="82">
        <v>126</v>
      </c>
      <c r="U25" s="83">
        <v>380.76315799999998</v>
      </c>
      <c r="V25" s="84">
        <v>12.226428487</v>
      </c>
      <c r="W25" s="84">
        <v>4.4266842029999998</v>
      </c>
      <c r="X25" s="84">
        <v>37.971513119999997</v>
      </c>
      <c r="Y25" s="82">
        <v>274</v>
      </c>
      <c r="Z25" s="83">
        <v>847.02631599999995</v>
      </c>
      <c r="AA25" s="84">
        <v>27.939619103999998</v>
      </c>
      <c r="AB25" s="84">
        <v>5.9510297919999999</v>
      </c>
      <c r="AC25" s="84">
        <v>15.713190617</v>
      </c>
      <c r="AD25" s="84">
        <v>8.9995743621000006</v>
      </c>
      <c r="AE25" s="84">
        <v>1.745992642</v>
      </c>
    </row>
    <row r="26" spans="1:31" x14ac:dyDescent="0.35">
      <c r="A26" s="21" t="s">
        <v>38</v>
      </c>
      <c r="B26" s="82">
        <v>2065</v>
      </c>
      <c r="C26" s="83">
        <v>14450.893307</v>
      </c>
      <c r="D26" s="84">
        <v>78.566583120999994</v>
      </c>
      <c r="E26" s="84">
        <v>3.6383152802000001</v>
      </c>
      <c r="F26" s="84">
        <v>47.751106270000001</v>
      </c>
      <c r="G26" s="82">
        <v>873</v>
      </c>
      <c r="H26" s="83">
        <v>5814.5894429999998</v>
      </c>
      <c r="I26" s="84">
        <v>74.341744418000005</v>
      </c>
      <c r="J26" s="84">
        <v>6.3521164400999997</v>
      </c>
      <c r="K26" s="84">
        <v>28.087996844999999</v>
      </c>
      <c r="L26" s="82">
        <v>557</v>
      </c>
      <c r="M26" s="83">
        <v>4360.9866700000002</v>
      </c>
      <c r="N26" s="84">
        <v>91.727495101000002</v>
      </c>
      <c r="O26" s="84">
        <v>4.6347830815000002</v>
      </c>
      <c r="P26" s="84">
        <v>-17.385750680000001</v>
      </c>
      <c r="Q26" s="84">
        <v>7.8497715079999999</v>
      </c>
      <c r="R26" s="84">
        <v>-2.2148097770000001</v>
      </c>
      <c r="S26" s="84">
        <v>41.983911491000001</v>
      </c>
      <c r="T26" s="82">
        <v>777</v>
      </c>
      <c r="U26" s="83">
        <v>6065.7528830000001</v>
      </c>
      <c r="V26" s="84">
        <v>85.570969067999997</v>
      </c>
      <c r="W26" s="84">
        <v>4.3832116247000004</v>
      </c>
      <c r="X26" s="84">
        <v>28.510197703999999</v>
      </c>
      <c r="Y26" s="82">
        <v>593</v>
      </c>
      <c r="Z26" s="83">
        <v>3701.916858</v>
      </c>
      <c r="AA26" s="84">
        <v>76.460075314999997</v>
      </c>
      <c r="AB26" s="84">
        <v>7.5008978701000002</v>
      </c>
      <c r="AC26" s="84">
        <v>-9.1108937529999992</v>
      </c>
      <c r="AD26" s="84">
        <v>8.6876931923999994</v>
      </c>
      <c r="AE26" s="84">
        <v>-1.0487126499999999</v>
      </c>
    </row>
    <row r="27" spans="1:31" x14ac:dyDescent="0.35">
      <c r="A27" s="21" t="s">
        <v>39</v>
      </c>
      <c r="B27" s="82">
        <v>2663</v>
      </c>
      <c r="C27" s="83">
        <v>3835.8862640000002</v>
      </c>
      <c r="D27" s="84">
        <v>99.147041350999999</v>
      </c>
      <c r="E27" s="84">
        <v>8.2066261900000007E-2</v>
      </c>
      <c r="F27" s="84">
        <v>26.003415496999999</v>
      </c>
      <c r="G27" s="82">
        <v>230</v>
      </c>
      <c r="H27" s="83">
        <v>318.53498200000001</v>
      </c>
      <c r="I27" s="84">
        <v>100</v>
      </c>
      <c r="J27" s="84">
        <v>0</v>
      </c>
      <c r="K27" s="84">
        <v>49.720351551</v>
      </c>
      <c r="L27" s="82">
        <v>529</v>
      </c>
      <c r="M27" s="83">
        <v>753.73351600000001</v>
      </c>
      <c r="N27" s="84">
        <v>100</v>
      </c>
      <c r="O27" s="84">
        <v>0</v>
      </c>
      <c r="P27" s="84">
        <v>0</v>
      </c>
      <c r="Q27" s="84">
        <v>0</v>
      </c>
      <c r="R27" s="84" t="s">
        <v>28</v>
      </c>
      <c r="S27" s="84">
        <v>48.715462924999997</v>
      </c>
      <c r="T27" s="82">
        <v>943</v>
      </c>
      <c r="U27" s="83">
        <v>1320.3435899999999</v>
      </c>
      <c r="V27" s="84">
        <v>100</v>
      </c>
      <c r="W27" s="84">
        <v>0</v>
      </c>
      <c r="X27" s="84">
        <v>23.671920869000001</v>
      </c>
      <c r="Y27" s="82">
        <v>317</v>
      </c>
      <c r="Z27" s="83">
        <v>443.544872</v>
      </c>
      <c r="AA27" s="84">
        <v>100</v>
      </c>
      <c r="AB27" s="84">
        <v>0</v>
      </c>
      <c r="AC27" s="84">
        <v>0</v>
      </c>
      <c r="AD27" s="84">
        <v>0</v>
      </c>
      <c r="AE27" s="84" t="s">
        <v>28</v>
      </c>
    </row>
    <row r="28" spans="1:31" x14ac:dyDescent="0.35">
      <c r="A28" s="21" t="s">
        <v>40</v>
      </c>
      <c r="B28" s="82">
        <v>1851</v>
      </c>
      <c r="C28" s="83">
        <v>42524.618604000003</v>
      </c>
      <c r="D28" s="84">
        <v>59.673408342000002</v>
      </c>
      <c r="E28" s="84">
        <v>4.7641896607999996</v>
      </c>
      <c r="F28" s="84">
        <v>65.777387066000003</v>
      </c>
      <c r="G28" s="82">
        <v>1194</v>
      </c>
      <c r="H28" s="83">
        <v>26000.511112</v>
      </c>
      <c r="I28" s="84">
        <v>62.208598154000001</v>
      </c>
      <c r="J28" s="84">
        <v>6.7007082715999999</v>
      </c>
      <c r="K28" s="84">
        <v>17.873216365000001</v>
      </c>
      <c r="L28" s="82">
        <v>143</v>
      </c>
      <c r="M28" s="83">
        <v>4919.7843329999996</v>
      </c>
      <c r="N28" s="84">
        <v>58.252725054000003</v>
      </c>
      <c r="O28" s="84">
        <v>10.64175509</v>
      </c>
      <c r="P28" s="84">
        <v>3.9558731009999999</v>
      </c>
      <c r="Q28" s="84">
        <v>12.352912460000001</v>
      </c>
      <c r="R28" s="84">
        <v>0.320238091</v>
      </c>
      <c r="S28" s="84">
        <v>41.898927321000002</v>
      </c>
      <c r="T28" s="82">
        <v>499</v>
      </c>
      <c r="U28" s="83">
        <v>14817.939856000001</v>
      </c>
      <c r="V28" s="84">
        <v>60.498398086000002</v>
      </c>
      <c r="W28" s="84">
        <v>8.0572499531999995</v>
      </c>
      <c r="X28" s="84">
        <v>31.065131886</v>
      </c>
      <c r="Y28" s="82">
        <v>487</v>
      </c>
      <c r="Z28" s="83">
        <v>11265.746481</v>
      </c>
      <c r="AA28" s="84">
        <v>55.287563108999997</v>
      </c>
      <c r="AB28" s="84">
        <v>9.7442719289999999</v>
      </c>
      <c r="AC28" s="84">
        <v>-5.2108349770000002</v>
      </c>
      <c r="AD28" s="84">
        <v>12.007367115999999</v>
      </c>
      <c r="AE28" s="84">
        <v>-0.43396982299999998</v>
      </c>
    </row>
    <row r="29" spans="1:31" x14ac:dyDescent="0.35">
      <c r="A29" s="21" t="s">
        <v>41</v>
      </c>
      <c r="B29" s="82">
        <v>1553</v>
      </c>
      <c r="C29" s="83">
        <v>2386.666667</v>
      </c>
      <c r="D29" s="84">
        <v>62.045060659000001</v>
      </c>
      <c r="E29" s="84">
        <v>0.61742358900000005</v>
      </c>
      <c r="F29" s="84">
        <v>63.556914069000001</v>
      </c>
      <c r="G29" s="82">
        <v>718</v>
      </c>
      <c r="H29" s="83">
        <v>1336.5</v>
      </c>
      <c r="I29" s="84">
        <v>58.631278789</v>
      </c>
      <c r="J29" s="84">
        <v>0.88763509730000001</v>
      </c>
      <c r="K29" s="84">
        <v>10.173066988</v>
      </c>
      <c r="L29" s="82">
        <v>91</v>
      </c>
      <c r="M29" s="83">
        <v>192.5</v>
      </c>
      <c r="N29" s="84">
        <v>100</v>
      </c>
      <c r="O29" s="84">
        <v>0</v>
      </c>
      <c r="P29" s="84">
        <v>-41.368721209999997</v>
      </c>
      <c r="Q29" s="84">
        <v>0.88763509699999998</v>
      </c>
      <c r="R29" s="84">
        <v>-46.60554921</v>
      </c>
      <c r="S29" s="84">
        <v>69.515240227000007</v>
      </c>
      <c r="T29" s="82">
        <v>994</v>
      </c>
      <c r="U29" s="83">
        <v>1382.166667</v>
      </c>
      <c r="V29" s="84">
        <v>54.498258526999997</v>
      </c>
      <c r="W29" s="84">
        <v>0.76732092519999995</v>
      </c>
      <c r="X29" s="84" t="s">
        <v>28</v>
      </c>
      <c r="Y29" s="84" t="s">
        <v>28</v>
      </c>
      <c r="Z29" s="84" t="s">
        <v>28</v>
      </c>
      <c r="AA29" s="84" t="s">
        <v>28</v>
      </c>
      <c r="AB29" s="84" t="s">
        <v>28</v>
      </c>
      <c r="AC29" s="84" t="s">
        <v>28</v>
      </c>
      <c r="AD29" s="84" t="s">
        <v>28</v>
      </c>
      <c r="AE29" s="84" t="s">
        <v>28</v>
      </c>
    </row>
    <row r="30" spans="1:31" x14ac:dyDescent="0.35">
      <c r="A30" s="21" t="s">
        <v>42</v>
      </c>
      <c r="B30" s="82">
        <v>3066</v>
      </c>
      <c r="C30" s="83">
        <v>67424.213262999998</v>
      </c>
      <c r="D30" s="84">
        <v>97.254147669000005</v>
      </c>
      <c r="E30" s="84">
        <v>1.374094092</v>
      </c>
      <c r="F30" s="84">
        <v>39.136297857999999</v>
      </c>
      <c r="G30" s="82">
        <v>1147</v>
      </c>
      <c r="H30" s="83">
        <v>24502.622289999999</v>
      </c>
      <c r="I30" s="84">
        <v>100</v>
      </c>
      <c r="J30" s="84">
        <v>0</v>
      </c>
      <c r="K30" s="84">
        <v>43.174120881999997</v>
      </c>
      <c r="L30" s="82">
        <v>1119</v>
      </c>
      <c r="M30" s="83">
        <v>26046.128422000002</v>
      </c>
      <c r="N30" s="84">
        <v>96.959861375000003</v>
      </c>
      <c r="O30" s="84">
        <v>2.1838722578</v>
      </c>
      <c r="P30" s="84">
        <v>3.040138625</v>
      </c>
      <c r="Q30" s="84">
        <v>2.1838722580000001</v>
      </c>
      <c r="R30" s="84">
        <v>1.392086288</v>
      </c>
      <c r="S30" s="84">
        <v>59.898237705</v>
      </c>
      <c r="T30" s="82">
        <v>1505</v>
      </c>
      <c r="U30" s="83">
        <v>37151.572576999999</v>
      </c>
      <c r="V30" s="84">
        <v>98.629960306000001</v>
      </c>
      <c r="W30" s="84">
        <v>1.3697622783000001</v>
      </c>
      <c r="X30" s="84">
        <v>29.128402327</v>
      </c>
      <c r="Y30" s="82">
        <v>958</v>
      </c>
      <c r="Z30" s="83">
        <v>18390.179815</v>
      </c>
      <c r="AA30" s="84">
        <v>95.851310088000005</v>
      </c>
      <c r="AB30" s="84">
        <v>2.8469622173000002</v>
      </c>
      <c r="AC30" s="84">
        <v>-2.7786502180000001</v>
      </c>
      <c r="AD30" s="84">
        <v>3.1541488451999999</v>
      </c>
      <c r="AE30" s="84">
        <v>-0.88095088600000004</v>
      </c>
    </row>
    <row r="31" spans="1:31" x14ac:dyDescent="0.35">
      <c r="A31" s="21" t="s">
        <v>43</v>
      </c>
      <c r="B31" s="82">
        <v>3093</v>
      </c>
      <c r="C31" s="83">
        <v>86968.814079999996</v>
      </c>
      <c r="D31" s="84">
        <v>90.420881938999997</v>
      </c>
      <c r="E31" s="84">
        <v>2.4283045901999998</v>
      </c>
      <c r="F31" s="84">
        <v>40.951143006999999</v>
      </c>
      <c r="G31" s="82">
        <v>1118</v>
      </c>
      <c r="H31" s="83">
        <v>33256.488750999997</v>
      </c>
      <c r="I31" s="84">
        <v>90.949310113999999</v>
      </c>
      <c r="J31" s="84">
        <v>3.7293717225999998</v>
      </c>
      <c r="K31" s="84">
        <v>41.486705563999998</v>
      </c>
      <c r="L31" s="82">
        <v>1161</v>
      </c>
      <c r="M31" s="83">
        <v>32993.467719</v>
      </c>
      <c r="N31" s="84">
        <v>88.310574818999996</v>
      </c>
      <c r="O31" s="84">
        <v>4.2099175167</v>
      </c>
      <c r="P31" s="84">
        <v>2.638735295</v>
      </c>
      <c r="Q31" s="84">
        <v>5.6625170860000003</v>
      </c>
      <c r="R31" s="84">
        <v>0.46600041199999997</v>
      </c>
      <c r="S31" s="84">
        <v>26.915219983</v>
      </c>
      <c r="T31" s="82">
        <v>676</v>
      </c>
      <c r="U31" s="83">
        <v>22057.001919999999</v>
      </c>
      <c r="V31" s="84">
        <v>90.603475953</v>
      </c>
      <c r="W31" s="84">
        <v>5.2483499473000004</v>
      </c>
      <c r="X31" s="84">
        <v>23.903577639000002</v>
      </c>
      <c r="Y31" s="82">
        <v>820</v>
      </c>
      <c r="Z31" s="83">
        <v>21377.261812000001</v>
      </c>
      <c r="AA31" s="84">
        <v>92.844968366000003</v>
      </c>
      <c r="AB31" s="84">
        <v>4.0056875533999996</v>
      </c>
      <c r="AC31" s="84">
        <v>2.2414924135000001</v>
      </c>
      <c r="AD31" s="84">
        <v>6.4347004425999996</v>
      </c>
      <c r="AE31" s="84">
        <v>0.34834448530000001</v>
      </c>
    </row>
    <row r="32" spans="1:31" x14ac:dyDescent="0.35">
      <c r="A32" s="21" t="s">
        <v>44</v>
      </c>
      <c r="B32" s="82">
        <v>1727</v>
      </c>
      <c r="C32" s="83">
        <v>83572.134569000002</v>
      </c>
      <c r="D32" s="84">
        <v>64.053403134999996</v>
      </c>
      <c r="E32" s="84">
        <v>4.5756429148000004</v>
      </c>
      <c r="F32" s="84">
        <v>40.988574462000003</v>
      </c>
      <c r="G32" s="82">
        <v>717</v>
      </c>
      <c r="H32" s="83">
        <v>28818.857788000001</v>
      </c>
      <c r="I32" s="84">
        <v>61.381652908</v>
      </c>
      <c r="J32" s="84">
        <v>7.2455153664000003</v>
      </c>
      <c r="K32" s="84">
        <v>43.034852041000001</v>
      </c>
      <c r="L32" s="82">
        <v>436</v>
      </c>
      <c r="M32" s="83">
        <v>30424.178027000002</v>
      </c>
      <c r="N32" s="84">
        <v>62.770749680999998</v>
      </c>
      <c r="O32" s="84">
        <v>8.0627814070999992</v>
      </c>
      <c r="P32" s="84">
        <v>-1.3890967729999999</v>
      </c>
      <c r="Q32" s="84">
        <v>10.4529567</v>
      </c>
      <c r="R32" s="84">
        <v>-0.13289032100000001</v>
      </c>
      <c r="S32" s="84">
        <v>54.111950329999999</v>
      </c>
      <c r="T32" s="82">
        <v>675</v>
      </c>
      <c r="U32" s="83">
        <v>44818.236817999998</v>
      </c>
      <c r="V32" s="84">
        <v>69.570122882000007</v>
      </c>
      <c r="W32" s="84">
        <v>6.6653391191000004</v>
      </c>
      <c r="X32" s="84">
        <v>21.923391784</v>
      </c>
      <c r="Y32" s="82">
        <v>521</v>
      </c>
      <c r="Z32" s="83">
        <v>17461.607969000001</v>
      </c>
      <c r="AA32" s="84">
        <v>66.273789297999997</v>
      </c>
      <c r="AB32" s="84">
        <v>11.10470931</v>
      </c>
      <c r="AC32" s="84">
        <v>-3.2963335840000001</v>
      </c>
      <c r="AD32" s="84">
        <v>13.063863382999999</v>
      </c>
      <c r="AE32" s="84">
        <v>-0.25232455999999998</v>
      </c>
    </row>
    <row r="33" spans="1:31" x14ac:dyDescent="0.35">
      <c r="A33" s="21" t="s">
        <v>45</v>
      </c>
      <c r="B33" s="82">
        <v>2069</v>
      </c>
      <c r="C33" s="83">
        <v>12931.139549</v>
      </c>
      <c r="D33" s="84">
        <v>62.791468956999999</v>
      </c>
      <c r="E33" s="84">
        <v>4.0785230745999996</v>
      </c>
      <c r="F33" s="84">
        <v>61.655185414000002</v>
      </c>
      <c r="G33" s="82">
        <v>1309</v>
      </c>
      <c r="H33" s="83">
        <v>8099.4074780000001</v>
      </c>
      <c r="I33" s="84">
        <v>67.819347911999998</v>
      </c>
      <c r="J33" s="84">
        <v>5.1837330574999996</v>
      </c>
      <c r="K33" s="84">
        <v>17.775326601</v>
      </c>
      <c r="L33" s="82">
        <v>314</v>
      </c>
      <c r="M33" s="83">
        <v>2114.796225</v>
      </c>
      <c r="N33" s="84">
        <v>60.771409312000003</v>
      </c>
      <c r="O33" s="84">
        <v>9.2491568437999998</v>
      </c>
      <c r="P33" s="84">
        <v>7.0479386000000002</v>
      </c>
      <c r="Q33" s="84">
        <v>10.35093449</v>
      </c>
      <c r="R33" s="84">
        <v>0.68089877399999998</v>
      </c>
      <c r="S33" s="84">
        <v>73.139403060000006</v>
      </c>
      <c r="T33" s="82">
        <v>1344</v>
      </c>
      <c r="U33" s="83">
        <v>8646.2848190000004</v>
      </c>
      <c r="V33" s="84">
        <v>59.777293546000003</v>
      </c>
      <c r="W33" s="84">
        <v>4.7858981382000003</v>
      </c>
      <c r="X33" s="84">
        <v>11.473103032999999</v>
      </c>
      <c r="Y33" s="82">
        <v>247</v>
      </c>
      <c r="Z33" s="83">
        <v>1448.941894</v>
      </c>
      <c r="AA33" s="84">
        <v>62.852998026000002</v>
      </c>
      <c r="AB33" s="84">
        <v>10.367510676</v>
      </c>
      <c r="AC33" s="84">
        <v>3.0757044799000002</v>
      </c>
      <c r="AD33" s="84">
        <v>11.090621430000001</v>
      </c>
      <c r="AE33" s="84">
        <v>0.27732480990000002</v>
      </c>
    </row>
    <row r="34" spans="1:31" x14ac:dyDescent="0.35">
      <c r="A34" s="21" t="s">
        <v>46</v>
      </c>
      <c r="B34" s="82">
        <v>1485</v>
      </c>
      <c r="C34" s="83">
        <v>23984.526849000002</v>
      </c>
      <c r="D34" s="84">
        <v>48.926499847999999</v>
      </c>
      <c r="E34" s="84">
        <v>4.0026654760999998</v>
      </c>
      <c r="F34" s="84">
        <v>88.765921602000006</v>
      </c>
      <c r="G34" s="82">
        <v>1306</v>
      </c>
      <c r="H34" s="83">
        <v>21114.804812999999</v>
      </c>
      <c r="I34" s="84">
        <v>50.452738680000003</v>
      </c>
      <c r="J34" s="84">
        <v>4.0841985458999996</v>
      </c>
      <c r="K34" s="84">
        <v>7.3775017143000001</v>
      </c>
      <c r="L34" s="82">
        <v>130</v>
      </c>
      <c r="M34" s="83">
        <v>2022.4253639999999</v>
      </c>
      <c r="N34" s="84">
        <v>58.144297152999997</v>
      </c>
      <c r="O34" s="84">
        <v>13.463197381000001</v>
      </c>
      <c r="P34" s="84">
        <v>-7.6915584729999997</v>
      </c>
      <c r="Q34" s="84">
        <v>13.653414700000001</v>
      </c>
      <c r="R34" s="84">
        <v>-0.56334321099999995</v>
      </c>
      <c r="S34" s="84">
        <v>52.567314543000002</v>
      </c>
      <c r="T34" s="82">
        <v>749</v>
      </c>
      <c r="U34" s="83">
        <v>12359.593212</v>
      </c>
      <c r="V34" s="84">
        <v>48.631409138000002</v>
      </c>
      <c r="W34" s="84">
        <v>5.3717224358999998</v>
      </c>
      <c r="X34" s="84">
        <v>13.957998883</v>
      </c>
      <c r="Y34" s="82">
        <v>272</v>
      </c>
      <c r="Z34" s="83">
        <v>4171.9806159999998</v>
      </c>
      <c r="AA34" s="84">
        <v>61.822646239000001</v>
      </c>
      <c r="AB34" s="84">
        <v>10.740410145</v>
      </c>
      <c r="AC34" s="84">
        <v>13.191237101</v>
      </c>
      <c r="AD34" s="84">
        <v>11.81615392</v>
      </c>
      <c r="AE34" s="84">
        <v>1.1163731608</v>
      </c>
    </row>
    <row r="35" spans="1:31" x14ac:dyDescent="0.35">
      <c r="A35" s="21" t="s">
        <v>47</v>
      </c>
      <c r="B35" s="82">
        <v>3955</v>
      </c>
      <c r="C35" s="83">
        <v>54497.994034000003</v>
      </c>
      <c r="D35" s="84">
        <v>97.623161711999998</v>
      </c>
      <c r="E35" s="84">
        <v>1.1976203561000001</v>
      </c>
      <c r="F35" s="84">
        <v>39.800330668999997</v>
      </c>
      <c r="G35" s="82">
        <v>1473</v>
      </c>
      <c r="H35" s="83">
        <v>20777.242622999998</v>
      </c>
      <c r="I35" s="84">
        <v>100</v>
      </c>
      <c r="J35" s="84">
        <v>0</v>
      </c>
      <c r="K35" s="84">
        <v>31.027882717000001</v>
      </c>
      <c r="L35" s="82">
        <v>1131</v>
      </c>
      <c r="M35" s="83">
        <v>14642.109398000001</v>
      </c>
      <c r="N35" s="84">
        <v>95.944183824999996</v>
      </c>
      <c r="O35" s="84">
        <v>2.8755095318000001</v>
      </c>
      <c r="P35" s="84">
        <v>4.0558161750000004</v>
      </c>
      <c r="Q35" s="84">
        <v>2.8755095320000001</v>
      </c>
      <c r="R35" s="84">
        <v>1.410468694</v>
      </c>
      <c r="S35" s="84">
        <v>23.334255337999998</v>
      </c>
      <c r="T35" s="82">
        <v>862</v>
      </c>
      <c r="U35" s="83">
        <v>12444.835336</v>
      </c>
      <c r="V35" s="84">
        <v>100</v>
      </c>
      <c r="W35" s="84">
        <v>0</v>
      </c>
      <c r="X35" s="84">
        <v>32.627809368999998</v>
      </c>
      <c r="Y35" s="82">
        <v>1270</v>
      </c>
      <c r="Z35" s="83">
        <v>16691.356963999999</v>
      </c>
      <c r="AA35" s="84">
        <v>100</v>
      </c>
      <c r="AB35" s="84">
        <v>0</v>
      </c>
      <c r="AC35" s="84">
        <v>0</v>
      </c>
      <c r="AD35" s="84">
        <v>0</v>
      </c>
      <c r="AE35" s="84" t="s">
        <v>28</v>
      </c>
    </row>
    <row r="36" spans="1:31" x14ac:dyDescent="0.35">
      <c r="A36" s="21" t="s">
        <v>48</v>
      </c>
      <c r="B36" s="82">
        <v>2964</v>
      </c>
      <c r="C36" s="83">
        <v>95965.848282999999</v>
      </c>
      <c r="D36" s="84">
        <v>97.247463672999999</v>
      </c>
      <c r="E36" s="84">
        <v>1.4079525610000001</v>
      </c>
      <c r="F36" s="84">
        <v>63.184827843999997</v>
      </c>
      <c r="G36" s="82">
        <v>1520</v>
      </c>
      <c r="H36" s="83">
        <v>46698.372336</v>
      </c>
      <c r="I36" s="84">
        <v>95.474863924000005</v>
      </c>
      <c r="J36" s="84">
        <v>2.6440902567000002</v>
      </c>
      <c r="K36" s="84">
        <v>21.769992454</v>
      </c>
      <c r="L36" s="82">
        <v>460</v>
      </c>
      <c r="M36" s="83">
        <v>15543.032588</v>
      </c>
      <c r="N36" s="84">
        <v>100</v>
      </c>
      <c r="O36" s="84">
        <v>0</v>
      </c>
      <c r="P36" s="84">
        <v>-4.5251360759999999</v>
      </c>
      <c r="Q36" s="84">
        <v>2.6440902570000002</v>
      </c>
      <c r="R36" s="84">
        <v>-1.711415132</v>
      </c>
      <c r="S36" s="84">
        <v>25.407580957</v>
      </c>
      <c r="T36" s="82">
        <v>596</v>
      </c>
      <c r="U36" s="83">
        <v>20950.192158999998</v>
      </c>
      <c r="V36" s="84">
        <v>97.479900661000002</v>
      </c>
      <c r="W36" s="84">
        <v>2.5578030882</v>
      </c>
      <c r="X36" s="84">
        <v>34.904526744999998</v>
      </c>
      <c r="Y36" s="82">
        <v>859</v>
      </c>
      <c r="Z36" s="83">
        <v>25930.525242</v>
      </c>
      <c r="AA36" s="84">
        <v>92.262470147000002</v>
      </c>
      <c r="AB36" s="84">
        <v>4.5513708951999998</v>
      </c>
      <c r="AC36" s="84">
        <v>-5.2174305140000001</v>
      </c>
      <c r="AD36" s="84">
        <v>5.2501312799999997</v>
      </c>
      <c r="AE36" s="84">
        <v>-0.99377143800000001</v>
      </c>
    </row>
    <row r="37" spans="1:31" x14ac:dyDescent="0.35">
      <c r="A37" s="21" t="s">
        <v>49</v>
      </c>
      <c r="B37" s="82">
        <v>365</v>
      </c>
      <c r="C37" s="83">
        <v>3647.0699439999999</v>
      </c>
      <c r="D37" s="84">
        <v>32.893082161000002</v>
      </c>
      <c r="E37" s="84">
        <v>6.6527530372000001</v>
      </c>
      <c r="F37" s="84">
        <v>75.459987501000001</v>
      </c>
      <c r="G37" s="82">
        <v>249</v>
      </c>
      <c r="H37" s="83">
        <v>2396.7255970000001</v>
      </c>
      <c r="I37" s="84">
        <v>37.566670768999998</v>
      </c>
      <c r="J37" s="84">
        <v>9.8141836440999999</v>
      </c>
      <c r="K37" s="84">
        <v>11.061625695</v>
      </c>
      <c r="L37" s="82">
        <v>14</v>
      </c>
      <c r="M37" s="83">
        <v>182.23115999999999</v>
      </c>
      <c r="N37" s="84">
        <v>20.126775613</v>
      </c>
      <c r="O37" s="84">
        <v>21.417274816999999</v>
      </c>
      <c r="P37" s="84">
        <v>17.439895159999999</v>
      </c>
      <c r="Q37" s="84">
        <v>23.558817059999999</v>
      </c>
      <c r="R37" s="84">
        <v>0.74027041000000005</v>
      </c>
      <c r="S37" s="84">
        <v>66.129445812</v>
      </c>
      <c r="T37" s="82">
        <v>207</v>
      </c>
      <c r="U37" s="83">
        <v>2083.467748</v>
      </c>
      <c r="V37" s="84">
        <v>34.910852685999998</v>
      </c>
      <c r="W37" s="84">
        <v>10.060541762</v>
      </c>
      <c r="X37" s="84">
        <v>15.221345321999999</v>
      </c>
      <c r="Y37" s="82">
        <v>77</v>
      </c>
      <c r="Z37" s="83">
        <v>764.26972499999999</v>
      </c>
      <c r="AA37" s="84">
        <v>41.435660552999998</v>
      </c>
      <c r="AB37" s="84">
        <v>15.928966398</v>
      </c>
      <c r="AC37" s="84">
        <v>6.5248078667999998</v>
      </c>
      <c r="AD37" s="84">
        <v>19.085188630000001</v>
      </c>
      <c r="AE37" s="84">
        <v>0.34187809159999999</v>
      </c>
    </row>
    <row r="38" spans="1:31" x14ac:dyDescent="0.35">
      <c r="A38" s="21" t="s">
        <v>50</v>
      </c>
      <c r="B38" s="82">
        <v>3444</v>
      </c>
      <c r="C38" s="83">
        <v>46576.609246</v>
      </c>
      <c r="D38" s="84">
        <v>95.500032333999997</v>
      </c>
      <c r="E38" s="84">
        <v>1.7284002045</v>
      </c>
      <c r="F38" s="85" t="s">
        <v>28</v>
      </c>
      <c r="G38" s="82" t="s">
        <v>28</v>
      </c>
      <c r="H38" s="83" t="s">
        <v>28</v>
      </c>
      <c r="I38" s="84" t="s">
        <v>28</v>
      </c>
      <c r="J38" s="84" t="s">
        <v>28</v>
      </c>
      <c r="K38" s="85" t="s">
        <v>28</v>
      </c>
      <c r="L38" s="82" t="s">
        <v>28</v>
      </c>
      <c r="M38" s="83" t="s">
        <v>28</v>
      </c>
      <c r="N38" s="84" t="s">
        <v>28</v>
      </c>
      <c r="O38" s="84" t="s">
        <v>28</v>
      </c>
      <c r="P38" s="84" t="s">
        <v>28</v>
      </c>
      <c r="Q38" s="84" t="s">
        <v>28</v>
      </c>
      <c r="R38" s="84" t="s">
        <v>28</v>
      </c>
      <c r="S38" s="84">
        <v>46.205447696999997</v>
      </c>
      <c r="T38" s="82">
        <v>1020</v>
      </c>
      <c r="U38" s="83">
        <v>17083.304930999999</v>
      </c>
      <c r="V38" s="84">
        <v>94.889628948999999</v>
      </c>
      <c r="W38" s="84">
        <v>3.0155800682999998</v>
      </c>
      <c r="X38" s="84">
        <v>22.718868189999998</v>
      </c>
      <c r="Y38" s="82">
        <v>941</v>
      </c>
      <c r="Z38" s="83">
        <v>9632.9490769999993</v>
      </c>
      <c r="AA38" s="84">
        <v>94.160252900000003</v>
      </c>
      <c r="AB38" s="84">
        <v>4.1986349785000003</v>
      </c>
      <c r="AC38" s="84">
        <v>-0.72937604899999997</v>
      </c>
      <c r="AD38" s="84">
        <v>5.1483846790000003</v>
      </c>
      <c r="AE38" s="84">
        <v>-0.14167085300000001</v>
      </c>
    </row>
    <row r="39" spans="1:31" x14ac:dyDescent="0.35">
      <c r="A39" s="21" t="s">
        <v>51</v>
      </c>
      <c r="B39" s="82">
        <v>1503</v>
      </c>
      <c r="C39" s="83">
        <v>28283.809517000002</v>
      </c>
      <c r="D39" s="84">
        <v>50.556017298999997</v>
      </c>
      <c r="E39" s="84">
        <v>4.5545459294999997</v>
      </c>
      <c r="F39" s="84">
        <v>38.233255444999998</v>
      </c>
      <c r="G39" s="82">
        <v>505</v>
      </c>
      <c r="H39" s="83">
        <v>9457.4782190000005</v>
      </c>
      <c r="I39" s="84">
        <v>45.868926455</v>
      </c>
      <c r="J39" s="84">
        <v>7.9632818039000002</v>
      </c>
      <c r="K39" s="84">
        <v>32.742480831999998</v>
      </c>
      <c r="L39" s="82">
        <v>526</v>
      </c>
      <c r="M39" s="83">
        <v>9280.8422979999996</v>
      </c>
      <c r="N39" s="84">
        <v>52.994958414999999</v>
      </c>
      <c r="O39" s="84">
        <v>7.9173386674000001</v>
      </c>
      <c r="P39" s="84">
        <v>-7.1260319599999997</v>
      </c>
      <c r="Q39" s="84">
        <v>11.17442176</v>
      </c>
      <c r="R39" s="84">
        <v>-0.63770923599999996</v>
      </c>
      <c r="S39" s="84">
        <v>41.969581658000003</v>
      </c>
      <c r="T39" s="82">
        <v>591</v>
      </c>
      <c r="U39" s="83">
        <v>11867.203272999999</v>
      </c>
      <c r="V39" s="84">
        <v>51.803734345999999</v>
      </c>
      <c r="W39" s="84">
        <v>5.4980884491999999</v>
      </c>
      <c r="X39" s="84">
        <v>32.020467463000003</v>
      </c>
      <c r="Y39" s="82">
        <v>396</v>
      </c>
      <c r="Z39" s="83">
        <v>7438.7895040000003</v>
      </c>
      <c r="AA39" s="84">
        <v>42.299564230999998</v>
      </c>
      <c r="AB39" s="84">
        <v>9.6256692478999994</v>
      </c>
      <c r="AC39" s="84">
        <v>-9.5041701140000008</v>
      </c>
      <c r="AD39" s="84">
        <v>11.334926068</v>
      </c>
      <c r="AE39" s="84">
        <v>-0.83848540800000004</v>
      </c>
    </row>
    <row r="40" spans="1:31" x14ac:dyDescent="0.35">
      <c r="A40" s="21" t="s">
        <v>150</v>
      </c>
      <c r="B40" s="82">
        <v>972</v>
      </c>
      <c r="C40" s="83">
        <v>130643.244491</v>
      </c>
      <c r="D40" s="84">
        <v>100</v>
      </c>
      <c r="E40" s="84">
        <v>0</v>
      </c>
      <c r="F40" s="85" t="s">
        <v>28</v>
      </c>
      <c r="G40" s="82" t="s">
        <v>28</v>
      </c>
      <c r="H40" s="83" t="s">
        <v>28</v>
      </c>
      <c r="I40" s="84" t="s">
        <v>28</v>
      </c>
      <c r="J40" s="84" t="s">
        <v>28</v>
      </c>
      <c r="K40" s="85" t="s">
        <v>28</v>
      </c>
      <c r="L40" s="82" t="s">
        <v>28</v>
      </c>
      <c r="M40" s="83" t="s">
        <v>28</v>
      </c>
      <c r="N40" s="84" t="s">
        <v>28</v>
      </c>
      <c r="O40" s="84" t="s">
        <v>28</v>
      </c>
      <c r="P40" s="84" t="s">
        <v>28</v>
      </c>
      <c r="Q40" s="84" t="s">
        <v>28</v>
      </c>
      <c r="R40" s="84" t="s">
        <v>28</v>
      </c>
      <c r="S40" s="84">
        <v>13.389933013</v>
      </c>
      <c r="T40" s="82">
        <v>58</v>
      </c>
      <c r="U40" s="83">
        <v>13390.083707</v>
      </c>
      <c r="V40" s="84">
        <v>100</v>
      </c>
      <c r="W40" s="84">
        <v>0</v>
      </c>
      <c r="X40" s="84">
        <v>35.698551670000001</v>
      </c>
      <c r="Y40" s="82">
        <v>132</v>
      </c>
      <c r="Z40" s="83">
        <v>26090.973518999999</v>
      </c>
      <c r="AA40" s="84">
        <v>100</v>
      </c>
      <c r="AB40" s="84">
        <v>0</v>
      </c>
      <c r="AC40" s="84">
        <v>0</v>
      </c>
      <c r="AD40" s="84">
        <v>0</v>
      </c>
      <c r="AE40" s="84" t="s">
        <v>28</v>
      </c>
    </row>
    <row r="42" spans="1:31" x14ac:dyDescent="0.35">
      <c r="A42" s="6" t="s">
        <v>52</v>
      </c>
    </row>
    <row r="43" spans="1:31" ht="39" customHeight="1" x14ac:dyDescent="0.35">
      <c r="A43" s="7" t="s">
        <v>53</v>
      </c>
      <c r="B43" s="109" t="s">
        <v>54</v>
      </c>
      <c r="C43" s="109"/>
      <c r="D43" s="109"/>
      <c r="E43" s="109"/>
      <c r="F43" s="109"/>
      <c r="G43" s="109"/>
      <c r="H43" s="109"/>
      <c r="I43" s="109"/>
      <c r="J43" s="109"/>
      <c r="K43" s="109"/>
      <c r="L43" s="109"/>
    </row>
    <row r="44" spans="1:31" ht="24.75" customHeight="1" x14ac:dyDescent="0.35">
      <c r="B44" s="109" t="s">
        <v>55</v>
      </c>
      <c r="C44" s="109"/>
      <c r="D44" s="109"/>
      <c r="E44" s="109"/>
      <c r="F44" s="109"/>
      <c r="G44" s="109"/>
      <c r="H44" s="109"/>
      <c r="I44" s="109"/>
      <c r="J44" s="109"/>
      <c r="K44" s="109"/>
      <c r="L44" s="109"/>
    </row>
    <row r="45" spans="1:31" ht="53.5" customHeight="1" x14ac:dyDescent="0.35">
      <c r="B45" s="109" t="s">
        <v>56</v>
      </c>
      <c r="C45" s="109"/>
      <c r="D45" s="109"/>
      <c r="E45" s="109"/>
      <c r="F45" s="109"/>
      <c r="G45" s="109"/>
      <c r="H45" s="109"/>
      <c r="I45" s="109"/>
      <c r="J45" s="109"/>
      <c r="K45" s="109"/>
      <c r="L45" s="109"/>
    </row>
    <row r="46" spans="1:31" x14ac:dyDescent="0.35">
      <c r="A46" s="48" t="s">
        <v>152</v>
      </c>
      <c r="B46" s="107" t="s">
        <v>153</v>
      </c>
      <c r="C46" s="107"/>
      <c r="D46" s="107"/>
      <c r="E46" s="107"/>
      <c r="F46" s="107"/>
      <c r="G46" s="107"/>
      <c r="H46" s="107"/>
      <c r="I46" s="107"/>
    </row>
  </sheetData>
  <sheetProtection selectLockedCells="1"/>
  <mergeCells count="11">
    <mergeCell ref="B46:I46"/>
    <mergeCell ref="AC14:AE14"/>
    <mergeCell ref="B44:L44"/>
    <mergeCell ref="X14:AB14"/>
    <mergeCell ref="B45:L45"/>
    <mergeCell ref="B43:L43"/>
    <mergeCell ref="B14:E14"/>
    <mergeCell ref="F14:J14"/>
    <mergeCell ref="K14:O14"/>
    <mergeCell ref="S14:W14"/>
    <mergeCell ref="P14:R14"/>
  </mergeCells>
  <conditionalFormatting sqref="C16:C40">
    <cfRule type="expression" dxfId="289" priority="7">
      <formula>"$G3=1"</formula>
    </cfRule>
  </conditionalFormatting>
  <conditionalFormatting sqref="K16 F16:F40 H16:H40 M16:M40 K38 K40">
    <cfRule type="expression" dxfId="288" priority="10">
      <formula>"$G3=1"</formula>
    </cfRule>
  </conditionalFormatting>
  <conditionalFormatting sqref="Z16:Z28 S16:S40 U16:U40 Z30:Z40">
    <cfRule type="expression" dxfId="287" priority="5">
      <formula>"$G3=1"</formula>
    </cfRule>
  </conditionalFormatting>
  <conditionalFormatting sqref="AE16:AE26 AE28 AE30:AE34 AE36:AE39">
    <cfRule type="cellIs" dxfId="286" priority="1" operator="lessThan">
      <formula>-1.96</formula>
    </cfRule>
    <cfRule type="cellIs" dxfId="285" priority="2" operator="greaterThan">
      <formula>1.96</formula>
    </cfRule>
  </conditionalFormatting>
  <hyperlinks>
    <hyperlink ref="K1" location="Contents!B8" display="Contents" xr:uid="{E7B7BD2C-948C-4A58-BCF7-2764280777A0}"/>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EED0F-ADDD-4EC4-BAC3-7B0BAB5FFB90}">
  <sheetPr codeName="Sheet3"/>
  <dimension ref="A1:AE46"/>
  <sheetViews>
    <sheetView showGridLines="0" workbookViewId="0">
      <pane xSplit="1" topLeftCell="B1" activePane="topRight" state="frozen"/>
      <selection activeCell="A8" sqref="A8"/>
      <selection pane="topRight" activeCell="F6" sqref="F6"/>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0"/>
      <c r="M1" s="70"/>
      <c r="N1" s="70"/>
      <c r="O1" s="70"/>
      <c r="P1" s="79"/>
      <c r="Q1" s="79"/>
      <c r="R1" s="79"/>
      <c r="S1" s="79"/>
    </row>
    <row r="2" spans="1:31" s="4" customFormat="1" ht="17.25" customHeight="1" x14ac:dyDescent="0.35">
      <c r="A2" s="2" t="s">
        <v>3</v>
      </c>
      <c r="B2" s="3" t="str">
        <f>'Table 1.1'!B2</f>
        <v>Chapter 1: Top-level governance for digital technologies in schools</v>
      </c>
      <c r="C2" s="3"/>
      <c r="D2" s="3"/>
      <c r="E2" s="3"/>
      <c r="F2" s="3"/>
      <c r="G2" s="3"/>
      <c r="H2" s="3"/>
      <c r="I2" s="3"/>
      <c r="J2" s="3"/>
      <c r="K2" s="3"/>
      <c r="L2" s="3"/>
      <c r="M2" s="3"/>
      <c r="N2" s="3"/>
      <c r="O2" s="3"/>
      <c r="P2" s="28"/>
      <c r="Q2" s="28"/>
      <c r="R2" s="28"/>
      <c r="S2" s="28"/>
    </row>
    <row r="3" spans="1:31" s="4" customFormat="1" ht="17.25" customHeight="1" x14ac:dyDescent="0.35">
      <c r="A3" s="2"/>
      <c r="B3" s="3" t="str">
        <f>'Table 1.1'!B3</f>
        <v>Chapter 2: Digital equity and inclusion</v>
      </c>
      <c r="C3" s="3"/>
      <c r="D3" s="3"/>
      <c r="E3" s="3"/>
      <c r="F3" s="3"/>
      <c r="G3" s="3"/>
      <c r="H3" s="3"/>
      <c r="I3" s="3"/>
      <c r="J3" s="3"/>
      <c r="K3" s="3"/>
      <c r="L3" s="3"/>
      <c r="M3" s="3"/>
      <c r="N3" s="3"/>
      <c r="O3" s="3"/>
      <c r="P3" s="28"/>
      <c r="Q3" s="28"/>
      <c r="R3" s="28"/>
      <c r="S3" s="28"/>
    </row>
    <row r="4" spans="1:31" s="4" customFormat="1" ht="17.25" customHeight="1" x14ac:dyDescent="0.35">
      <c r="A4" s="2" t="s">
        <v>6</v>
      </c>
      <c r="B4" s="3" t="s">
        <v>57</v>
      </c>
      <c r="C4" s="3"/>
      <c r="D4" s="3"/>
      <c r="E4" s="3"/>
      <c r="F4" s="3"/>
      <c r="G4" s="3"/>
      <c r="H4" s="3"/>
      <c r="I4" s="3"/>
      <c r="J4" s="3"/>
      <c r="K4" s="3"/>
      <c r="L4" s="3"/>
      <c r="M4" s="3"/>
      <c r="N4" s="3"/>
      <c r="O4" s="3"/>
      <c r="P4" s="28"/>
      <c r="Q4" s="28"/>
      <c r="R4" s="28"/>
      <c r="S4" s="28"/>
    </row>
    <row r="5" spans="1:31" s="4" customFormat="1" ht="17.25" customHeight="1" x14ac:dyDescent="0.35">
      <c r="A5" s="2"/>
      <c r="B5" s="3" t="s">
        <v>305</v>
      </c>
      <c r="C5" s="3"/>
      <c r="D5" s="3"/>
      <c r="E5" s="3"/>
      <c r="F5" s="3"/>
      <c r="G5" s="3"/>
      <c r="H5" s="3"/>
      <c r="I5" s="3"/>
      <c r="J5" s="3"/>
      <c r="K5" s="3"/>
      <c r="L5" s="3"/>
      <c r="M5" s="3"/>
      <c r="N5" s="3"/>
      <c r="O5" s="3"/>
      <c r="P5" s="28"/>
      <c r="Q5" s="28"/>
      <c r="R5" s="28"/>
      <c r="S5" s="28"/>
    </row>
    <row r="6" spans="1:31" s="4" customFormat="1" ht="17.25" customHeight="1" x14ac:dyDescent="0.35">
      <c r="A6" s="2"/>
      <c r="B6" s="3" t="s">
        <v>321</v>
      </c>
      <c r="C6" s="3"/>
      <c r="D6" s="3"/>
      <c r="E6" s="3"/>
      <c r="F6" s="3"/>
      <c r="G6" s="3"/>
      <c r="H6" s="3"/>
      <c r="I6" s="3"/>
      <c r="J6" s="3"/>
      <c r="K6" s="3"/>
      <c r="L6" s="3"/>
      <c r="M6" s="3"/>
      <c r="N6" s="3"/>
      <c r="O6" s="3"/>
      <c r="P6" s="28"/>
      <c r="Q6" s="28"/>
      <c r="R6" s="28"/>
      <c r="S6" s="28"/>
    </row>
    <row r="7" spans="1:31" ht="17.25" customHeight="1" x14ac:dyDescent="0.35">
      <c r="A7" s="2" t="s">
        <v>8</v>
      </c>
      <c r="B7" s="3">
        <v>2023</v>
      </c>
      <c r="C7" s="3"/>
      <c r="D7" s="3"/>
      <c r="E7" s="3"/>
      <c r="F7" s="3"/>
      <c r="G7" s="3"/>
      <c r="H7" s="3"/>
      <c r="I7" s="3"/>
      <c r="J7" s="3"/>
      <c r="K7" s="3"/>
      <c r="L7" s="3"/>
      <c r="M7" s="3"/>
      <c r="N7" s="3"/>
      <c r="O7" s="3"/>
      <c r="P7" s="28"/>
      <c r="Q7" s="28"/>
      <c r="R7" s="28"/>
      <c r="S7" s="28"/>
    </row>
    <row r="8" spans="1:31" ht="17.25" customHeight="1" x14ac:dyDescent="0.35">
      <c r="A8" s="5"/>
      <c r="P8" s="1"/>
      <c r="Q8" s="1"/>
      <c r="R8" s="1"/>
      <c r="S8" s="1"/>
    </row>
    <row r="9" spans="1:31" ht="24" customHeight="1" x14ac:dyDescent="0.35">
      <c r="A9" s="2" t="s">
        <v>9</v>
      </c>
      <c r="B9" s="16" t="s">
        <v>58</v>
      </c>
      <c r="C9" s="17"/>
      <c r="D9" s="17"/>
      <c r="E9" s="17"/>
      <c r="F9" s="17"/>
      <c r="G9" s="17"/>
      <c r="H9" s="17"/>
      <c r="I9" s="17"/>
      <c r="J9" s="17"/>
      <c r="K9" s="17"/>
      <c r="L9" s="17"/>
      <c r="M9" s="17"/>
      <c r="N9" s="17"/>
      <c r="O9" s="17"/>
      <c r="P9" s="29"/>
      <c r="Q9" s="29"/>
      <c r="R9" s="29"/>
      <c r="S9" s="29"/>
    </row>
    <row r="10" spans="1:31" x14ac:dyDescent="0.35">
      <c r="A10" s="2" t="s">
        <v>11</v>
      </c>
      <c r="B10" s="3" t="s">
        <v>12</v>
      </c>
      <c r="C10" s="18"/>
      <c r="D10" s="18"/>
      <c r="E10" s="18"/>
      <c r="F10" s="18"/>
      <c r="G10" s="18"/>
      <c r="H10" s="18"/>
      <c r="I10" s="18"/>
      <c r="J10" s="18"/>
      <c r="K10" s="18"/>
      <c r="L10" s="18"/>
      <c r="M10" s="18"/>
      <c r="N10" s="18"/>
      <c r="O10" s="18"/>
      <c r="P10" s="1"/>
      <c r="Q10" s="1"/>
      <c r="R10" s="1"/>
      <c r="S10" s="1"/>
    </row>
    <row r="14" spans="1:31" ht="14.5" customHeight="1" x14ac:dyDescent="0.35">
      <c r="B14" s="112" t="s">
        <v>13</v>
      </c>
      <c r="C14" s="112"/>
      <c r="D14" s="112"/>
      <c r="E14" s="112"/>
      <c r="F14" s="113" t="s">
        <v>14</v>
      </c>
      <c r="G14" s="113"/>
      <c r="H14" s="113"/>
      <c r="I14" s="113"/>
      <c r="J14" s="113"/>
      <c r="K14" s="114" t="s">
        <v>15</v>
      </c>
      <c r="L14" s="114"/>
      <c r="M14" s="114"/>
      <c r="N14" s="114"/>
      <c r="O14" s="114"/>
      <c r="P14" s="116" t="s">
        <v>16</v>
      </c>
      <c r="Q14" s="116"/>
      <c r="R14" s="116"/>
      <c r="S14" s="115" t="s">
        <v>17</v>
      </c>
      <c r="T14" s="115"/>
      <c r="U14" s="115"/>
      <c r="V14" s="115"/>
      <c r="W14" s="115"/>
      <c r="X14" s="110" t="s">
        <v>18</v>
      </c>
      <c r="Y14" s="110"/>
      <c r="Z14" s="110"/>
      <c r="AA14" s="110"/>
      <c r="AB14" s="111"/>
      <c r="AC14" s="108" t="s">
        <v>16</v>
      </c>
      <c r="AD14" s="108"/>
      <c r="AE14" s="108"/>
    </row>
    <row r="15" spans="1:31" ht="56" x14ac:dyDescent="0.35">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x14ac:dyDescent="0.35">
      <c r="A16" s="21" t="s">
        <v>27</v>
      </c>
      <c r="B16" s="82">
        <v>554</v>
      </c>
      <c r="C16" s="83">
        <v>12682.419781000001</v>
      </c>
      <c r="D16" s="84">
        <v>20.922255117999999</v>
      </c>
      <c r="E16" s="84">
        <v>4.3415749601</v>
      </c>
      <c r="F16" s="85" t="s">
        <v>28</v>
      </c>
      <c r="G16" s="85" t="s">
        <v>28</v>
      </c>
      <c r="H16" s="85" t="s">
        <v>28</v>
      </c>
      <c r="I16" s="85" t="s">
        <v>28</v>
      </c>
      <c r="J16" s="85" t="s">
        <v>28</v>
      </c>
      <c r="K16" s="85" t="s">
        <v>28</v>
      </c>
      <c r="L16" s="85" t="s">
        <v>28</v>
      </c>
      <c r="M16" s="85" t="s">
        <v>28</v>
      </c>
      <c r="N16" s="85" t="s">
        <v>28</v>
      </c>
      <c r="O16" s="85" t="s">
        <v>28</v>
      </c>
      <c r="P16" s="85" t="s">
        <v>28</v>
      </c>
      <c r="Q16" s="85" t="s">
        <v>28</v>
      </c>
      <c r="R16" s="84" t="s">
        <v>28</v>
      </c>
      <c r="S16" s="84">
        <v>14.323315651</v>
      </c>
      <c r="T16" s="82">
        <v>100</v>
      </c>
      <c r="U16" s="83">
        <v>2476.5142770000002</v>
      </c>
      <c r="V16" s="84">
        <v>31.526696907000002</v>
      </c>
      <c r="W16" s="84">
        <v>11.219776829000001</v>
      </c>
      <c r="X16" s="84">
        <v>15.593889537000001</v>
      </c>
      <c r="Y16" s="82">
        <v>118</v>
      </c>
      <c r="Z16" s="83">
        <v>2754.5869809999999</v>
      </c>
      <c r="AA16" s="84">
        <v>31.786607271000001</v>
      </c>
      <c r="AB16" s="84">
        <v>10.228141600000001</v>
      </c>
      <c r="AC16" s="84">
        <v>-0.25991036299999998</v>
      </c>
      <c r="AD16" s="84">
        <v>15.8687021</v>
      </c>
      <c r="AE16" s="84">
        <v>-1.6378804E-2</v>
      </c>
    </row>
    <row r="17" spans="1:31" x14ac:dyDescent="0.35">
      <c r="A17" s="21" t="s">
        <v>29</v>
      </c>
      <c r="B17" s="82">
        <v>1914</v>
      </c>
      <c r="C17" s="83">
        <v>26640.084145000001</v>
      </c>
      <c r="D17" s="84">
        <v>23.711657334000002</v>
      </c>
      <c r="E17" s="84">
        <v>3.3480874665</v>
      </c>
      <c r="F17" s="84">
        <v>77.215762397000006</v>
      </c>
      <c r="G17" s="82">
        <v>141</v>
      </c>
      <c r="H17" s="83">
        <v>2052.287671</v>
      </c>
      <c r="I17" s="84">
        <v>18.349494864</v>
      </c>
      <c r="J17" s="84">
        <v>9.7237959542999999</v>
      </c>
      <c r="K17" s="84">
        <v>9.9559987909000007</v>
      </c>
      <c r="L17" s="82">
        <v>1529</v>
      </c>
      <c r="M17" s="83">
        <v>21378.034177000001</v>
      </c>
      <c r="N17" s="84">
        <v>24.979214985999999</v>
      </c>
      <c r="O17" s="84">
        <v>4.1995923938999997</v>
      </c>
      <c r="P17" s="84">
        <v>-6.6297201220000002</v>
      </c>
      <c r="Q17" s="84">
        <v>10.819569331</v>
      </c>
      <c r="R17" s="84">
        <v>-0.61275268199999999</v>
      </c>
      <c r="S17" s="84">
        <v>52.240139038999999</v>
      </c>
      <c r="T17" s="82">
        <v>876</v>
      </c>
      <c r="U17" s="83">
        <v>13427.493554999999</v>
      </c>
      <c r="V17" s="84">
        <v>22.987479228000002</v>
      </c>
      <c r="W17" s="84">
        <v>5.0254917950999998</v>
      </c>
      <c r="X17" s="84">
        <v>18.697310719000001</v>
      </c>
      <c r="Y17" s="82">
        <v>563</v>
      </c>
      <c r="Z17" s="83">
        <v>6514.4383550000002</v>
      </c>
      <c r="AA17" s="84">
        <v>33.178206660999997</v>
      </c>
      <c r="AB17" s="84">
        <v>7.7621078035000002</v>
      </c>
      <c r="AC17" s="84">
        <v>-10.190727430000001</v>
      </c>
      <c r="AD17" s="84">
        <v>8.8147903962999994</v>
      </c>
      <c r="AE17" s="84">
        <v>-1.1560941300000001</v>
      </c>
    </row>
    <row r="18" spans="1:31" x14ac:dyDescent="0.35">
      <c r="A18" s="21" t="s">
        <v>30</v>
      </c>
      <c r="B18" s="82">
        <v>151</v>
      </c>
      <c r="C18" s="83">
        <v>3832.7504960000001</v>
      </c>
      <c r="D18" s="84">
        <v>9.1939228122000003</v>
      </c>
      <c r="E18" s="84">
        <v>3.0781886423999998</v>
      </c>
      <c r="F18" s="84">
        <v>65.074226159999995</v>
      </c>
      <c r="G18" s="82">
        <v>40</v>
      </c>
      <c r="H18" s="83">
        <v>1363.312066</v>
      </c>
      <c r="I18" s="84">
        <v>22.115606064000001</v>
      </c>
      <c r="J18" s="84">
        <v>11.694121664000001</v>
      </c>
      <c r="K18" s="84">
        <v>17.850214152</v>
      </c>
      <c r="L18" s="82">
        <v>75</v>
      </c>
      <c r="M18" s="83">
        <v>1563.189044</v>
      </c>
      <c r="N18" s="84">
        <v>7.3247364200999998</v>
      </c>
      <c r="O18" s="84">
        <v>3.8316029505999998</v>
      </c>
      <c r="P18" s="84">
        <v>14.790869644000001</v>
      </c>
      <c r="Q18" s="84">
        <v>12.230679472</v>
      </c>
      <c r="R18" s="84">
        <v>1.2093252609</v>
      </c>
      <c r="S18" s="84">
        <v>50.335610311000003</v>
      </c>
      <c r="T18" s="82">
        <v>72</v>
      </c>
      <c r="U18" s="83">
        <v>1823.0851399999999</v>
      </c>
      <c r="V18" s="84">
        <v>10.461630270000001</v>
      </c>
      <c r="W18" s="84">
        <v>5.0661070895</v>
      </c>
      <c r="X18" s="84">
        <v>22.436561469000001</v>
      </c>
      <c r="Y18" s="82">
        <v>14</v>
      </c>
      <c r="Z18" s="83">
        <v>508.65122000000002</v>
      </c>
      <c r="AA18" s="84">
        <v>5.9343899518000001</v>
      </c>
      <c r="AB18" s="84">
        <v>6.0852464131000001</v>
      </c>
      <c r="AC18" s="84">
        <v>4.5272403177999996</v>
      </c>
      <c r="AD18" s="84">
        <v>7.7048282094999996</v>
      </c>
      <c r="AE18" s="84">
        <v>0.58758484870000005</v>
      </c>
    </row>
    <row r="19" spans="1:31" x14ac:dyDescent="0.35">
      <c r="A19" s="21" t="s">
        <v>31</v>
      </c>
      <c r="B19" s="82">
        <v>2553</v>
      </c>
      <c r="C19" s="83">
        <v>297543.18484399997</v>
      </c>
      <c r="D19" s="84">
        <v>49.641117500999997</v>
      </c>
      <c r="E19" s="84">
        <v>4.0627889322000001</v>
      </c>
      <c r="F19" s="84">
        <v>29.722649472000001</v>
      </c>
      <c r="G19" s="82">
        <v>1228</v>
      </c>
      <c r="H19" s="83">
        <v>140641.164625</v>
      </c>
      <c r="I19" s="84">
        <v>52.979341368</v>
      </c>
      <c r="J19" s="84">
        <v>6.2484178157999999</v>
      </c>
      <c r="K19" s="84">
        <v>51.698222123000001</v>
      </c>
      <c r="L19" s="82">
        <v>664</v>
      </c>
      <c r="M19" s="83">
        <v>69281.183044999998</v>
      </c>
      <c r="N19" s="84">
        <v>41.734678266000003</v>
      </c>
      <c r="O19" s="84">
        <v>8.5847684896000001</v>
      </c>
      <c r="P19" s="84">
        <v>11.244663102000001</v>
      </c>
      <c r="Q19" s="84">
        <v>10.791518391</v>
      </c>
      <c r="R19" s="84">
        <v>1.0419908204999999</v>
      </c>
      <c r="S19" s="84">
        <v>23.017029923999999</v>
      </c>
      <c r="T19" s="82">
        <v>308</v>
      </c>
      <c r="U19" s="83">
        <v>56674.405368</v>
      </c>
      <c r="V19" s="84">
        <v>50.142212069999999</v>
      </c>
      <c r="W19" s="84">
        <v>11.773633504999999</v>
      </c>
      <c r="X19" s="84">
        <v>31.271935879000001</v>
      </c>
      <c r="Y19" s="82">
        <v>1014</v>
      </c>
      <c r="Z19" s="83">
        <v>89393.340721999994</v>
      </c>
      <c r="AA19" s="84">
        <v>52.373873678000002</v>
      </c>
      <c r="AB19" s="84">
        <v>7.6515080169000003</v>
      </c>
      <c r="AC19" s="84">
        <v>-2.231661608</v>
      </c>
      <c r="AD19" s="84">
        <v>14.421834807</v>
      </c>
      <c r="AE19" s="84">
        <v>-0.15474186500000001</v>
      </c>
    </row>
    <row r="20" spans="1:31" x14ac:dyDescent="0.35">
      <c r="A20" s="21" t="s">
        <v>32</v>
      </c>
      <c r="B20" s="82">
        <v>1783</v>
      </c>
      <c r="C20" s="83">
        <v>53517.676836999999</v>
      </c>
      <c r="D20" s="84">
        <v>65.836386402000002</v>
      </c>
      <c r="E20" s="84">
        <v>4.2579445839999996</v>
      </c>
      <c r="F20" s="84">
        <v>64.849304559000004</v>
      </c>
      <c r="G20" s="82">
        <v>363</v>
      </c>
      <c r="H20" s="83">
        <v>10734.511203</v>
      </c>
      <c r="I20" s="84">
        <v>74.205857141999999</v>
      </c>
      <c r="J20" s="84">
        <v>9.9157556702999994</v>
      </c>
      <c r="K20" s="84">
        <v>20.040076813999999</v>
      </c>
      <c r="L20" s="82">
        <v>998</v>
      </c>
      <c r="M20" s="83">
        <v>28807.226348</v>
      </c>
      <c r="N20" s="84">
        <v>61.437020054000001</v>
      </c>
      <c r="O20" s="84">
        <v>5.4521838035999997</v>
      </c>
      <c r="P20" s="84">
        <v>12.768837089</v>
      </c>
      <c r="Q20" s="84">
        <v>11.499403138</v>
      </c>
      <c r="R20" s="84">
        <v>1.1103912904</v>
      </c>
      <c r="S20" s="84">
        <v>27.592206484999998</v>
      </c>
      <c r="T20" s="82">
        <v>569</v>
      </c>
      <c r="U20" s="83">
        <v>15790.108324000001</v>
      </c>
      <c r="V20" s="84">
        <v>72.314151127000002</v>
      </c>
      <c r="W20" s="84">
        <v>7.3458887338999999</v>
      </c>
      <c r="X20" s="84">
        <v>29.182835563000001</v>
      </c>
      <c r="Y20" s="82">
        <v>372</v>
      </c>
      <c r="Z20" s="83">
        <v>12216.20781</v>
      </c>
      <c r="AA20" s="84">
        <v>59.282394111999999</v>
      </c>
      <c r="AB20" s="84">
        <v>9.2169306435999996</v>
      </c>
      <c r="AC20" s="84">
        <v>13.031757015</v>
      </c>
      <c r="AD20" s="84">
        <v>11.537414058</v>
      </c>
      <c r="AE20" s="84">
        <v>1.1295214811000001</v>
      </c>
    </row>
    <row r="21" spans="1:31" x14ac:dyDescent="0.35">
      <c r="A21" s="21" t="s">
        <v>33</v>
      </c>
      <c r="B21" s="82">
        <v>4681</v>
      </c>
      <c r="C21" s="83">
        <v>211050.05609900001</v>
      </c>
      <c r="D21" s="84">
        <v>45.533605328999997</v>
      </c>
      <c r="E21" s="84">
        <v>3.0764655033000001</v>
      </c>
      <c r="F21" s="84">
        <v>68.390598922999999</v>
      </c>
      <c r="G21" s="82">
        <v>856</v>
      </c>
      <c r="H21" s="83">
        <v>40487.923728000002</v>
      </c>
      <c r="I21" s="84">
        <v>57.611966498999998</v>
      </c>
      <c r="J21" s="84">
        <v>9.3028250897000007</v>
      </c>
      <c r="K21" s="84">
        <v>16.788732956</v>
      </c>
      <c r="L21" s="82">
        <v>2867</v>
      </c>
      <c r="M21" s="83">
        <v>125670.92803</v>
      </c>
      <c r="N21" s="84">
        <v>43.447575530999998</v>
      </c>
      <c r="O21" s="84">
        <v>3.8287830918000001</v>
      </c>
      <c r="P21" s="84">
        <v>14.164390967999999</v>
      </c>
      <c r="Q21" s="84">
        <v>10.406283416000001</v>
      </c>
      <c r="R21" s="84">
        <v>1.3611383048000001</v>
      </c>
      <c r="S21" s="84">
        <v>28.514488325999999</v>
      </c>
      <c r="T21" s="82">
        <v>1258</v>
      </c>
      <c r="U21" s="83">
        <v>61811.440491000001</v>
      </c>
      <c r="V21" s="84">
        <v>51.815263610999999</v>
      </c>
      <c r="W21" s="84">
        <v>6.6771746908000003</v>
      </c>
      <c r="X21" s="84">
        <v>37.613133550999997</v>
      </c>
      <c r="Y21" s="82">
        <v>1376</v>
      </c>
      <c r="Z21" s="83">
        <v>58483.856189999999</v>
      </c>
      <c r="AA21" s="84">
        <v>35.656493922999999</v>
      </c>
      <c r="AB21" s="84">
        <v>4.6794850316999996</v>
      </c>
      <c r="AC21" s="86">
        <v>16.158769688</v>
      </c>
      <c r="AD21" s="84">
        <v>8.0244011519999994</v>
      </c>
      <c r="AE21" s="84">
        <v>2.0137041234000002</v>
      </c>
    </row>
    <row r="22" spans="1:31" x14ac:dyDescent="0.35">
      <c r="A22" s="21" t="s">
        <v>34</v>
      </c>
      <c r="B22" s="82">
        <v>749</v>
      </c>
      <c r="C22" s="83">
        <v>162964.792261</v>
      </c>
      <c r="D22" s="84">
        <v>25.984674777999999</v>
      </c>
      <c r="E22" s="84">
        <v>4.3488974886999996</v>
      </c>
      <c r="F22" s="84">
        <v>38.075107070999998</v>
      </c>
      <c r="G22" s="82">
        <v>311</v>
      </c>
      <c r="H22" s="83">
        <v>74664.901534999997</v>
      </c>
      <c r="I22" s="84">
        <v>29.425500651</v>
      </c>
      <c r="J22" s="84">
        <v>7.8098643016000002</v>
      </c>
      <c r="K22" s="84">
        <v>46.603719314999999</v>
      </c>
      <c r="L22" s="82">
        <v>263</v>
      </c>
      <c r="M22" s="83">
        <v>53940.016241999998</v>
      </c>
      <c r="N22" s="84">
        <v>25.099348933999998</v>
      </c>
      <c r="O22" s="84">
        <v>6.8451045682</v>
      </c>
      <c r="P22" s="84">
        <v>4.3261517171000001</v>
      </c>
      <c r="Q22" s="84">
        <v>10.056107955</v>
      </c>
      <c r="R22" s="84">
        <v>0.43020139959999998</v>
      </c>
      <c r="S22" s="84">
        <v>49.417620352999997</v>
      </c>
      <c r="T22" s="82">
        <v>350</v>
      </c>
      <c r="U22" s="83">
        <v>74579.865372999993</v>
      </c>
      <c r="V22" s="84">
        <v>27.580494328</v>
      </c>
      <c r="W22" s="84">
        <v>6.2392331511999997</v>
      </c>
      <c r="X22" s="84">
        <v>14.308944260000001</v>
      </c>
      <c r="Y22" s="82">
        <v>50</v>
      </c>
      <c r="Z22" s="83">
        <v>11612.603002</v>
      </c>
      <c r="AA22" s="84">
        <v>16.863515238000002</v>
      </c>
      <c r="AB22" s="84">
        <v>10.69909799</v>
      </c>
      <c r="AC22" s="84">
        <v>10.716979090000001</v>
      </c>
      <c r="AD22" s="84">
        <v>11.646921917</v>
      </c>
      <c r="AE22" s="84">
        <v>0.92015548540000003</v>
      </c>
    </row>
    <row r="23" spans="1:31" x14ac:dyDescent="0.35">
      <c r="A23" s="21" t="s">
        <v>35</v>
      </c>
      <c r="B23" s="82">
        <v>1024</v>
      </c>
      <c r="C23" s="83">
        <v>14182.051861</v>
      </c>
      <c r="D23" s="84">
        <v>41.439053446000003</v>
      </c>
      <c r="E23" s="84">
        <v>4.5539358879999998</v>
      </c>
      <c r="F23" s="84">
        <v>48.364747897999997</v>
      </c>
      <c r="G23" s="82">
        <v>289</v>
      </c>
      <c r="H23" s="83">
        <v>4509.0347110000002</v>
      </c>
      <c r="I23" s="84">
        <v>55.410967905</v>
      </c>
      <c r="J23" s="84">
        <v>8.4397171212999993</v>
      </c>
      <c r="K23" s="84">
        <v>25.862969622000001</v>
      </c>
      <c r="L23" s="82">
        <v>332</v>
      </c>
      <c r="M23" s="83">
        <v>4627.8127569999997</v>
      </c>
      <c r="N23" s="84">
        <v>31.432557454000001</v>
      </c>
      <c r="O23" s="84">
        <v>6.9560688865999998</v>
      </c>
      <c r="P23" s="86">
        <v>23.978410450999998</v>
      </c>
      <c r="Q23" s="84">
        <v>10.762198561</v>
      </c>
      <c r="R23" s="84">
        <v>2.2280215621999999</v>
      </c>
      <c r="S23" s="84">
        <v>50.958543147999997</v>
      </c>
      <c r="T23" s="82">
        <v>536</v>
      </c>
      <c r="U23" s="83">
        <v>8503.4883730000001</v>
      </c>
      <c r="V23" s="84">
        <v>51.376057801000002</v>
      </c>
      <c r="W23" s="84">
        <v>6.7138403350999996</v>
      </c>
      <c r="X23" s="84">
        <v>22.754847126000001</v>
      </c>
      <c r="Y23" s="82">
        <v>192</v>
      </c>
      <c r="Z23" s="83">
        <v>2290.2784849999998</v>
      </c>
      <c r="AA23" s="84">
        <v>32.223164635000003</v>
      </c>
      <c r="AB23" s="84">
        <v>9.2018154298999999</v>
      </c>
      <c r="AC23" s="84">
        <v>19.152893165999998</v>
      </c>
      <c r="AD23" s="84">
        <v>12.072353016999999</v>
      </c>
      <c r="AE23" s="84">
        <v>1.5865087061000001</v>
      </c>
    </row>
    <row r="24" spans="1:31" x14ac:dyDescent="0.35">
      <c r="A24" s="21" t="s">
        <v>36</v>
      </c>
      <c r="B24" s="82">
        <v>1280</v>
      </c>
      <c r="C24" s="83">
        <v>200233.08059</v>
      </c>
      <c r="D24" s="84">
        <v>40.29949001</v>
      </c>
      <c r="E24" s="84">
        <v>4.2038296822000003</v>
      </c>
      <c r="F24" s="84">
        <v>40.303077518999999</v>
      </c>
      <c r="G24" s="82">
        <v>481</v>
      </c>
      <c r="H24" s="83">
        <v>81239.120964000002</v>
      </c>
      <c r="I24" s="84">
        <v>44.262170267000002</v>
      </c>
      <c r="J24" s="84">
        <v>6.9411930654000003</v>
      </c>
      <c r="K24" s="84">
        <v>43.125409472000001</v>
      </c>
      <c r="L24" s="82">
        <v>476</v>
      </c>
      <c r="M24" s="83">
        <v>67723.714191000006</v>
      </c>
      <c r="N24" s="84">
        <v>38.484757561000002</v>
      </c>
      <c r="O24" s="84">
        <v>6.8045035447000002</v>
      </c>
      <c r="P24" s="84">
        <v>5.7774127064999998</v>
      </c>
      <c r="Q24" s="84">
        <v>9.1648969467000008</v>
      </c>
      <c r="R24" s="84">
        <v>0.63038490670000003</v>
      </c>
      <c r="S24" s="84">
        <v>40.477713545</v>
      </c>
      <c r="T24" s="82">
        <v>437</v>
      </c>
      <c r="U24" s="83">
        <v>76904.177549999993</v>
      </c>
      <c r="V24" s="84">
        <v>44.441281854000003</v>
      </c>
      <c r="W24" s="84">
        <v>7.1532151344999999</v>
      </c>
      <c r="X24" s="84">
        <v>24.352233405</v>
      </c>
      <c r="Y24" s="82">
        <v>241</v>
      </c>
      <c r="Z24" s="83">
        <v>35170.634216999999</v>
      </c>
      <c r="AA24" s="84">
        <v>32.916988357000001</v>
      </c>
      <c r="AB24" s="84">
        <v>9.3485311368000001</v>
      </c>
      <c r="AC24" s="84">
        <v>11.524293497</v>
      </c>
      <c r="AD24" s="84">
        <v>11.481114243</v>
      </c>
      <c r="AE24" s="84">
        <v>1.0037608941</v>
      </c>
    </row>
    <row r="25" spans="1:31" x14ac:dyDescent="0.35">
      <c r="A25" s="21" t="s">
        <v>37</v>
      </c>
      <c r="B25" s="82">
        <v>520</v>
      </c>
      <c r="C25" s="83">
        <v>1414</v>
      </c>
      <c r="D25" s="84">
        <v>15.975168502000001</v>
      </c>
      <c r="E25" s="84">
        <v>0.74956842629999998</v>
      </c>
      <c r="F25" s="84">
        <v>62.250489236999996</v>
      </c>
      <c r="G25" s="82">
        <v>225</v>
      </c>
      <c r="H25" s="83">
        <v>546.5</v>
      </c>
      <c r="I25" s="84">
        <v>34.274067105999997</v>
      </c>
      <c r="J25" s="84">
        <v>3.7114414348999998</v>
      </c>
      <c r="K25" s="84">
        <v>18.438889877000001</v>
      </c>
      <c r="L25" s="82">
        <v>251</v>
      </c>
      <c r="M25" s="83">
        <v>777.5</v>
      </c>
      <c r="N25" s="84">
        <v>14.864286972</v>
      </c>
      <c r="O25" s="84">
        <v>0.78226961370000003</v>
      </c>
      <c r="P25" s="86">
        <v>19.409780133999998</v>
      </c>
      <c r="Q25" s="84">
        <v>3.7881381462000001</v>
      </c>
      <c r="R25" s="84">
        <v>5.1238311234999996</v>
      </c>
      <c r="S25" s="84">
        <v>35.160558090999999</v>
      </c>
      <c r="T25" s="82">
        <v>338</v>
      </c>
      <c r="U25" s="83">
        <v>989</v>
      </c>
      <c r="V25" s="84">
        <v>31.962375193</v>
      </c>
      <c r="W25" s="84">
        <v>2.1010687269999999</v>
      </c>
      <c r="X25" s="84">
        <v>37.971513119999997</v>
      </c>
      <c r="Y25" s="82">
        <v>59</v>
      </c>
      <c r="Z25" s="83">
        <v>166</v>
      </c>
      <c r="AA25" s="84">
        <v>5.4755993820000004</v>
      </c>
      <c r="AB25" s="84">
        <v>0.61596244369999997</v>
      </c>
      <c r="AC25" s="86">
        <v>26.486775812000001</v>
      </c>
      <c r="AD25" s="84">
        <v>2.3280236394</v>
      </c>
      <c r="AE25" s="84">
        <v>11.377365489000001</v>
      </c>
    </row>
    <row r="26" spans="1:31" x14ac:dyDescent="0.35">
      <c r="A26" s="21" t="s">
        <v>38</v>
      </c>
      <c r="B26" s="82">
        <v>1549</v>
      </c>
      <c r="C26" s="83">
        <v>10643.319804000001</v>
      </c>
      <c r="D26" s="84">
        <v>59.302487069999998</v>
      </c>
      <c r="E26" s="84">
        <v>4.1485361116000004</v>
      </c>
      <c r="F26" s="84">
        <v>47.751106270000001</v>
      </c>
      <c r="G26" s="82">
        <v>334</v>
      </c>
      <c r="H26" s="83">
        <v>2660.0332739999999</v>
      </c>
      <c r="I26" s="84">
        <v>57.356706371999998</v>
      </c>
      <c r="J26" s="84">
        <v>7.9226218095999998</v>
      </c>
      <c r="K26" s="84">
        <v>28.087996844999999</v>
      </c>
      <c r="L26" s="82">
        <v>742</v>
      </c>
      <c r="M26" s="83">
        <v>4848.9631589999999</v>
      </c>
      <c r="N26" s="84">
        <v>61.995843968000003</v>
      </c>
      <c r="O26" s="84">
        <v>6.488932878</v>
      </c>
      <c r="P26" s="84">
        <v>-4.6391375970000004</v>
      </c>
      <c r="Q26" s="84">
        <v>10.148548592999999</v>
      </c>
      <c r="R26" s="84">
        <v>-0.45712325799999998</v>
      </c>
      <c r="S26" s="84">
        <v>41.983911491000001</v>
      </c>
      <c r="T26" s="82">
        <v>677</v>
      </c>
      <c r="U26" s="83">
        <v>5032.3126039999997</v>
      </c>
      <c r="V26" s="84">
        <v>72.179091295999996</v>
      </c>
      <c r="W26" s="84">
        <v>6.7238962735000003</v>
      </c>
      <c r="X26" s="84">
        <v>28.510197703999999</v>
      </c>
      <c r="Y26" s="82">
        <v>281</v>
      </c>
      <c r="Z26" s="83">
        <v>1716.3257510000001</v>
      </c>
      <c r="AA26" s="84">
        <v>35.449309436</v>
      </c>
      <c r="AB26" s="84">
        <v>7.6321514008999998</v>
      </c>
      <c r="AC26" s="86">
        <v>36.729781860000003</v>
      </c>
      <c r="AD26" s="84">
        <v>10.171554262000001</v>
      </c>
      <c r="AE26" s="84">
        <v>3.6110294371</v>
      </c>
    </row>
    <row r="27" spans="1:31" x14ac:dyDescent="0.35">
      <c r="A27" s="21" t="s">
        <v>39</v>
      </c>
      <c r="B27" s="82">
        <v>682</v>
      </c>
      <c r="C27" s="83">
        <v>1084.35348</v>
      </c>
      <c r="D27" s="84">
        <v>30.075426683</v>
      </c>
      <c r="E27" s="84">
        <v>2.2450763594000001</v>
      </c>
      <c r="F27" s="84">
        <v>26.003415496999999</v>
      </c>
      <c r="G27" s="82">
        <v>0</v>
      </c>
      <c r="H27" s="83">
        <v>0</v>
      </c>
      <c r="I27" s="84">
        <v>0</v>
      </c>
      <c r="J27" s="84">
        <v>0</v>
      </c>
      <c r="K27" s="84">
        <v>49.720351551</v>
      </c>
      <c r="L27" s="82">
        <v>0</v>
      </c>
      <c r="M27" s="83">
        <v>0</v>
      </c>
      <c r="N27" s="84">
        <v>0</v>
      </c>
      <c r="O27" s="84">
        <v>0</v>
      </c>
      <c r="P27" s="84">
        <v>0</v>
      </c>
      <c r="Q27" s="84">
        <v>0</v>
      </c>
      <c r="R27" s="84" t="s">
        <v>28</v>
      </c>
      <c r="S27" s="84">
        <v>48.715462924999997</v>
      </c>
      <c r="T27" s="82">
        <v>431</v>
      </c>
      <c r="U27" s="83">
        <v>601.247253</v>
      </c>
      <c r="V27" s="84">
        <v>45.537181187000002</v>
      </c>
      <c r="W27" s="84">
        <v>3.9079553611</v>
      </c>
      <c r="X27" s="84">
        <v>23.671920869000001</v>
      </c>
      <c r="Y27" s="82">
        <v>0</v>
      </c>
      <c r="Z27" s="83">
        <v>0</v>
      </c>
      <c r="AA27" s="84">
        <v>0</v>
      </c>
      <c r="AB27" s="84">
        <v>0</v>
      </c>
      <c r="AC27" s="84">
        <v>45.537181189999998</v>
      </c>
      <c r="AD27" s="84">
        <v>3.9079553611</v>
      </c>
      <c r="AE27" s="84">
        <v>11.652431249999999</v>
      </c>
    </row>
    <row r="28" spans="1:31" x14ac:dyDescent="0.35">
      <c r="A28" s="21" t="s">
        <v>40</v>
      </c>
      <c r="B28" s="82">
        <v>927</v>
      </c>
      <c r="C28" s="83">
        <v>22040.386349</v>
      </c>
      <c r="D28" s="84">
        <v>31.417528058999999</v>
      </c>
      <c r="E28" s="84">
        <v>4.4682567004999996</v>
      </c>
      <c r="F28" s="84">
        <v>65.777387066000003</v>
      </c>
      <c r="G28" s="82">
        <v>106</v>
      </c>
      <c r="H28" s="83">
        <v>3551.561745</v>
      </c>
      <c r="I28" s="84">
        <v>42.052280308999997</v>
      </c>
      <c r="J28" s="84">
        <v>13.364527968000001</v>
      </c>
      <c r="K28" s="84">
        <v>17.873216365000001</v>
      </c>
      <c r="L28" s="82">
        <v>522</v>
      </c>
      <c r="M28" s="83">
        <v>12158.784234000001</v>
      </c>
      <c r="N28" s="84">
        <v>29.726386080000001</v>
      </c>
      <c r="O28" s="84">
        <v>5.3881089802000002</v>
      </c>
      <c r="P28" s="84">
        <v>12.325894228999999</v>
      </c>
      <c r="Q28" s="84">
        <v>14.022906765</v>
      </c>
      <c r="R28" s="84">
        <v>0.87898282679999995</v>
      </c>
      <c r="S28" s="84">
        <v>41.898927321000002</v>
      </c>
      <c r="T28" s="82">
        <v>264</v>
      </c>
      <c r="U28" s="83">
        <v>8013.0071669999998</v>
      </c>
      <c r="V28" s="84">
        <v>33.953775751999999</v>
      </c>
      <c r="W28" s="84">
        <v>7.6171350045999997</v>
      </c>
      <c r="X28" s="84">
        <v>31.065131886</v>
      </c>
      <c r="Y28" s="82">
        <v>251</v>
      </c>
      <c r="Z28" s="83">
        <v>5313.1642350000002</v>
      </c>
      <c r="AA28" s="84">
        <v>26.074783722999999</v>
      </c>
      <c r="AB28" s="84">
        <v>8.1392273439</v>
      </c>
      <c r="AC28" s="84">
        <v>7.8789920286999999</v>
      </c>
      <c r="AD28" s="84">
        <v>10.905208548999999</v>
      </c>
      <c r="AE28" s="84">
        <v>0.72249806080000001</v>
      </c>
    </row>
    <row r="29" spans="1:31" x14ac:dyDescent="0.35">
      <c r="A29" s="21" t="s">
        <v>41</v>
      </c>
      <c r="B29" s="82">
        <v>1092</v>
      </c>
      <c r="C29" s="83">
        <v>1837.166667</v>
      </c>
      <c r="D29" s="84">
        <v>57.842262685999998</v>
      </c>
      <c r="E29" s="84">
        <v>0.62983161499999996</v>
      </c>
      <c r="F29" s="84">
        <v>63.556914069000001</v>
      </c>
      <c r="G29" s="85" t="s">
        <v>28</v>
      </c>
      <c r="H29" s="85" t="s">
        <v>28</v>
      </c>
      <c r="I29" s="85" t="s">
        <v>28</v>
      </c>
      <c r="J29" s="85" t="s">
        <v>28</v>
      </c>
      <c r="K29" s="84">
        <v>10.173066988</v>
      </c>
      <c r="L29" s="82">
        <v>649</v>
      </c>
      <c r="M29" s="83">
        <v>1252.5</v>
      </c>
      <c r="N29" s="84">
        <v>64.214304025000004</v>
      </c>
      <c r="O29" s="84">
        <v>0.77219287719999996</v>
      </c>
      <c r="P29" s="84" t="s">
        <v>28</v>
      </c>
      <c r="Q29" s="84" t="s">
        <v>28</v>
      </c>
      <c r="R29" s="84" t="s">
        <v>28</v>
      </c>
      <c r="S29" s="84">
        <v>69.515240227000007</v>
      </c>
      <c r="T29" s="82">
        <v>528</v>
      </c>
      <c r="U29" s="83">
        <v>833.66666699999996</v>
      </c>
      <c r="V29" s="84">
        <v>42.671898992999999</v>
      </c>
      <c r="W29" s="84">
        <v>0.93032566090000002</v>
      </c>
      <c r="X29" s="84" t="s">
        <v>28</v>
      </c>
      <c r="Y29" s="84" t="s">
        <v>28</v>
      </c>
      <c r="Z29" s="84" t="s">
        <v>28</v>
      </c>
      <c r="AA29" s="84" t="s">
        <v>28</v>
      </c>
      <c r="AB29" s="84" t="s">
        <v>28</v>
      </c>
      <c r="AC29" s="84" t="s">
        <v>28</v>
      </c>
      <c r="AD29" s="84" t="s">
        <v>28</v>
      </c>
      <c r="AE29" s="84" t="s">
        <v>28</v>
      </c>
    </row>
    <row r="30" spans="1:31" x14ac:dyDescent="0.35">
      <c r="A30" s="21" t="s">
        <v>42</v>
      </c>
      <c r="B30" s="82">
        <v>1106</v>
      </c>
      <c r="C30" s="83">
        <v>24879.676847999999</v>
      </c>
      <c r="D30" s="84">
        <v>36.696481368999997</v>
      </c>
      <c r="E30" s="84">
        <v>4.3336770741999997</v>
      </c>
      <c r="F30" s="84">
        <v>39.136297857999999</v>
      </c>
      <c r="G30" s="82">
        <v>570</v>
      </c>
      <c r="H30" s="83">
        <v>13445.369108000001</v>
      </c>
      <c r="I30" s="84">
        <v>53.073526344000001</v>
      </c>
      <c r="J30" s="84">
        <v>7.4879963773</v>
      </c>
      <c r="K30" s="84">
        <v>43.174120881999997</v>
      </c>
      <c r="L30" s="82">
        <v>354</v>
      </c>
      <c r="M30" s="83">
        <v>7125.6508160000003</v>
      </c>
      <c r="N30" s="84">
        <v>29.081176422999999</v>
      </c>
      <c r="O30" s="84">
        <v>7.5159296793000001</v>
      </c>
      <c r="P30" s="86">
        <v>23.992349920999999</v>
      </c>
      <c r="Q30" s="84">
        <v>10.509813461</v>
      </c>
      <c r="R30" s="84">
        <v>2.2828521181000001</v>
      </c>
      <c r="S30" s="84">
        <v>59.898237705</v>
      </c>
      <c r="T30" s="82">
        <v>411</v>
      </c>
      <c r="U30" s="83">
        <v>10574.49944</v>
      </c>
      <c r="V30" s="84">
        <v>28.073171273</v>
      </c>
      <c r="W30" s="84">
        <v>5.6637371879999998</v>
      </c>
      <c r="X30" s="84">
        <v>29.128402327</v>
      </c>
      <c r="Y30" s="82">
        <v>430</v>
      </c>
      <c r="Z30" s="83">
        <v>8695.1434730000001</v>
      </c>
      <c r="AA30" s="84">
        <v>47.858779132999999</v>
      </c>
      <c r="AB30" s="84">
        <v>9.4623459966999999</v>
      </c>
      <c r="AC30" s="84">
        <v>-19.785607859999999</v>
      </c>
      <c r="AD30" s="84">
        <v>10.947811002</v>
      </c>
      <c r="AE30" s="84">
        <v>-1.807266115</v>
      </c>
    </row>
    <row r="31" spans="1:31" x14ac:dyDescent="0.35">
      <c r="A31" s="21" t="s">
        <v>43</v>
      </c>
      <c r="B31" s="82">
        <v>2872</v>
      </c>
      <c r="C31" s="83">
        <v>79573.619007000001</v>
      </c>
      <c r="D31" s="84">
        <v>82.720767714000004</v>
      </c>
      <c r="E31" s="84">
        <v>2.3322700895000001</v>
      </c>
      <c r="F31" s="84">
        <v>40.951143006999999</v>
      </c>
      <c r="G31" s="82">
        <v>1187</v>
      </c>
      <c r="H31" s="83">
        <v>32573.028732999999</v>
      </c>
      <c r="I31" s="84">
        <v>85.962877136000003</v>
      </c>
      <c r="J31" s="84">
        <v>4.2081672721999999</v>
      </c>
      <c r="K31" s="84">
        <v>41.486705563999998</v>
      </c>
      <c r="L31" s="82">
        <v>927</v>
      </c>
      <c r="M31" s="83">
        <v>27273.358199999999</v>
      </c>
      <c r="N31" s="84">
        <v>74.407344092000002</v>
      </c>
      <c r="O31" s="84">
        <v>5.0096499405000001</v>
      </c>
      <c r="P31" s="84">
        <v>11.555533044000001</v>
      </c>
      <c r="Q31" s="84">
        <v>7.3125105753000001</v>
      </c>
      <c r="R31" s="84">
        <v>1.5802415498</v>
      </c>
      <c r="S31" s="84">
        <v>26.915219983</v>
      </c>
      <c r="T31" s="82">
        <v>724</v>
      </c>
      <c r="U31" s="83">
        <v>22499.792020000001</v>
      </c>
      <c r="V31" s="84">
        <v>90.448542662999998</v>
      </c>
      <c r="W31" s="84">
        <v>4.5928759353000004</v>
      </c>
      <c r="X31" s="84">
        <v>23.903577639000002</v>
      </c>
      <c r="Y31" s="82">
        <v>559</v>
      </c>
      <c r="Z31" s="83">
        <v>15527.476987</v>
      </c>
      <c r="AA31" s="84">
        <v>67.438389553999997</v>
      </c>
      <c r="AB31" s="84">
        <v>7.0976329223999999</v>
      </c>
      <c r="AC31" s="86">
        <v>23.010153109000001</v>
      </c>
      <c r="AD31" s="84">
        <v>9.3694006972999997</v>
      </c>
      <c r="AE31" s="84">
        <v>2.4558831298000001</v>
      </c>
    </row>
    <row r="32" spans="1:31" x14ac:dyDescent="0.35">
      <c r="A32" s="21" t="s">
        <v>44</v>
      </c>
      <c r="B32" s="82">
        <v>1043</v>
      </c>
      <c r="C32" s="83">
        <v>56489.285881000003</v>
      </c>
      <c r="D32" s="84">
        <v>43.319390546999998</v>
      </c>
      <c r="E32" s="84">
        <v>4.6863121767000004</v>
      </c>
      <c r="F32" s="84">
        <v>40.988574462000003</v>
      </c>
      <c r="G32" s="82">
        <v>325</v>
      </c>
      <c r="H32" s="83">
        <v>24233.852612999999</v>
      </c>
      <c r="I32" s="84">
        <v>49.377072740000003</v>
      </c>
      <c r="J32" s="84">
        <v>7.7535051397999997</v>
      </c>
      <c r="K32" s="84">
        <v>43.034852041000001</v>
      </c>
      <c r="L32" s="82">
        <v>493</v>
      </c>
      <c r="M32" s="83">
        <v>16912.937460000001</v>
      </c>
      <c r="N32" s="84">
        <v>36.023081292000001</v>
      </c>
      <c r="O32" s="84">
        <v>9.0260160030000005</v>
      </c>
      <c r="P32" s="84">
        <v>13.353991448</v>
      </c>
      <c r="Q32" s="84">
        <v>12.11131213</v>
      </c>
      <c r="R32" s="84">
        <v>1.1026048462</v>
      </c>
      <c r="S32" s="84">
        <v>54.111950329999999</v>
      </c>
      <c r="T32" s="82">
        <v>427</v>
      </c>
      <c r="U32" s="83">
        <v>33330.809783999997</v>
      </c>
      <c r="V32" s="84">
        <v>51.252846681000001</v>
      </c>
      <c r="W32" s="84">
        <v>6.5291280136000003</v>
      </c>
      <c r="X32" s="84">
        <v>21.923391784</v>
      </c>
      <c r="Y32" s="82">
        <v>342</v>
      </c>
      <c r="Z32" s="83">
        <v>8153.2201429999996</v>
      </c>
      <c r="AA32" s="84">
        <v>30.944732855000002</v>
      </c>
      <c r="AB32" s="84">
        <v>11.909376859</v>
      </c>
      <c r="AC32" s="84">
        <v>20.308113826</v>
      </c>
      <c r="AD32" s="84">
        <v>13.711163996</v>
      </c>
      <c r="AE32" s="84">
        <v>1.4811371108</v>
      </c>
    </row>
    <row r="33" spans="1:31" x14ac:dyDescent="0.35">
      <c r="A33" s="21" t="s">
        <v>45</v>
      </c>
      <c r="B33" s="82">
        <v>738</v>
      </c>
      <c r="C33" s="83">
        <v>4784.9936509999998</v>
      </c>
      <c r="D33" s="84">
        <v>23.356384406</v>
      </c>
      <c r="E33" s="84">
        <v>3.0473615839999999</v>
      </c>
      <c r="F33" s="84">
        <v>61.655185414000002</v>
      </c>
      <c r="G33" s="82">
        <v>158</v>
      </c>
      <c r="H33" s="83">
        <v>974.65173200000004</v>
      </c>
      <c r="I33" s="84">
        <v>28.007880220000001</v>
      </c>
      <c r="J33" s="84">
        <v>8.5168613849000003</v>
      </c>
      <c r="K33" s="84">
        <v>17.775326601</v>
      </c>
      <c r="L33" s="82">
        <v>380</v>
      </c>
      <c r="M33" s="83">
        <v>2469.7108090000002</v>
      </c>
      <c r="N33" s="84">
        <v>20.684322281</v>
      </c>
      <c r="O33" s="84">
        <v>3.7926558385</v>
      </c>
      <c r="P33" s="84">
        <v>7.3235579392999997</v>
      </c>
      <c r="Q33" s="84">
        <v>9.3773689561999998</v>
      </c>
      <c r="R33" s="84">
        <v>0.78098216819999999</v>
      </c>
      <c r="S33" s="84">
        <v>73.139403060000006</v>
      </c>
      <c r="T33" s="82">
        <v>620</v>
      </c>
      <c r="U33" s="83">
        <v>4111.2920789999998</v>
      </c>
      <c r="V33" s="84">
        <v>28.175108477999999</v>
      </c>
      <c r="W33" s="84">
        <v>4.0753233341000001</v>
      </c>
      <c r="X33" s="84">
        <v>11.473103032999999</v>
      </c>
      <c r="Y33" s="82">
        <v>35</v>
      </c>
      <c r="Z33" s="83">
        <v>198.007867</v>
      </c>
      <c r="AA33" s="84">
        <v>9.1041789730999998</v>
      </c>
      <c r="AB33" s="84">
        <v>6.2183414757</v>
      </c>
      <c r="AC33" s="86">
        <v>19.070929503999999</v>
      </c>
      <c r="AD33" s="84">
        <v>7.7850814257999996</v>
      </c>
      <c r="AE33" s="84">
        <v>2.4496763054000001</v>
      </c>
    </row>
    <row r="34" spans="1:31" x14ac:dyDescent="0.35">
      <c r="A34" s="21" t="s">
        <v>46</v>
      </c>
      <c r="B34" s="82">
        <v>1363</v>
      </c>
      <c r="C34" s="83">
        <v>22413.991299000001</v>
      </c>
      <c r="D34" s="84">
        <v>46.273473992</v>
      </c>
      <c r="E34" s="84">
        <v>3.8411535496</v>
      </c>
      <c r="F34" s="84">
        <v>88.765921602000006</v>
      </c>
      <c r="G34" s="82">
        <v>136</v>
      </c>
      <c r="H34" s="83">
        <v>2074.6965799999998</v>
      </c>
      <c r="I34" s="84">
        <v>59.647083446000003</v>
      </c>
      <c r="J34" s="84">
        <v>16.395515353</v>
      </c>
      <c r="K34" s="84">
        <v>7.3775017143000001</v>
      </c>
      <c r="L34" s="82">
        <v>1137</v>
      </c>
      <c r="M34" s="83">
        <v>18778.170194999999</v>
      </c>
      <c r="N34" s="84">
        <v>45.503847391000001</v>
      </c>
      <c r="O34" s="84">
        <v>4.2573629191000002</v>
      </c>
      <c r="P34" s="84">
        <v>14.143236054999999</v>
      </c>
      <c r="Q34" s="84">
        <v>17.638566246</v>
      </c>
      <c r="R34" s="84">
        <v>0.80183592349999999</v>
      </c>
      <c r="S34" s="84">
        <v>52.567314543000002</v>
      </c>
      <c r="T34" s="82">
        <v>788</v>
      </c>
      <c r="U34" s="83">
        <v>13061.165929999999</v>
      </c>
      <c r="V34" s="84">
        <v>52.599416112</v>
      </c>
      <c r="W34" s="84">
        <v>5.5411292940000001</v>
      </c>
      <c r="X34" s="84">
        <v>13.957998883</v>
      </c>
      <c r="Y34" s="82">
        <v>148</v>
      </c>
      <c r="Z34" s="83">
        <v>2709.7149960000002</v>
      </c>
      <c r="AA34" s="84">
        <v>40.154010055999997</v>
      </c>
      <c r="AB34" s="84">
        <v>8.2391641629999999</v>
      </c>
      <c r="AC34" s="84">
        <v>12.445406055999999</v>
      </c>
      <c r="AD34" s="84">
        <v>9.5992110648000004</v>
      </c>
      <c r="AE34" s="84">
        <v>1.2965030118</v>
      </c>
    </row>
    <row r="35" spans="1:31" x14ac:dyDescent="0.35">
      <c r="A35" s="21" t="s">
        <v>47</v>
      </c>
      <c r="B35" s="82">
        <v>971</v>
      </c>
      <c r="C35" s="83">
        <v>13292.565302999999</v>
      </c>
      <c r="D35" s="84">
        <v>23.941300323</v>
      </c>
      <c r="E35" s="84">
        <v>3.7901804181999998</v>
      </c>
      <c r="F35" s="84">
        <v>39.800330668999997</v>
      </c>
      <c r="G35" s="82">
        <v>309</v>
      </c>
      <c r="H35" s="83">
        <v>4335.3942129999996</v>
      </c>
      <c r="I35" s="84">
        <v>28.984375670999999</v>
      </c>
      <c r="J35" s="84">
        <v>6.7766146707999999</v>
      </c>
      <c r="K35" s="84">
        <v>31.027882717000001</v>
      </c>
      <c r="L35" s="82">
        <v>343</v>
      </c>
      <c r="M35" s="83">
        <v>4097.7714059999998</v>
      </c>
      <c r="N35" s="84">
        <v>19.722402438</v>
      </c>
      <c r="O35" s="84">
        <v>5.3578687964</v>
      </c>
      <c r="P35" s="84">
        <v>9.2619732329000009</v>
      </c>
      <c r="Q35" s="84">
        <v>8.5180706840999996</v>
      </c>
      <c r="R35" s="84">
        <v>1.0873322817</v>
      </c>
      <c r="S35" s="84">
        <v>23.334255337999998</v>
      </c>
      <c r="T35" s="82">
        <v>111</v>
      </c>
      <c r="U35" s="83">
        <v>1478.0305499999999</v>
      </c>
      <c r="V35" s="84">
        <v>12.173418004</v>
      </c>
      <c r="W35" s="84">
        <v>5.5790567571</v>
      </c>
      <c r="X35" s="84">
        <v>32.627809368999998</v>
      </c>
      <c r="Y35" s="82">
        <v>281</v>
      </c>
      <c r="Z35" s="83">
        <v>3850.1166119999998</v>
      </c>
      <c r="AA35" s="84">
        <v>23.066528507000001</v>
      </c>
      <c r="AB35" s="84">
        <v>7.2883068809999996</v>
      </c>
      <c r="AC35" s="84">
        <v>-10.893110500000001</v>
      </c>
      <c r="AD35" s="84">
        <v>8.8463060080999991</v>
      </c>
      <c r="AE35" s="84">
        <v>-1.23137392</v>
      </c>
    </row>
    <row r="36" spans="1:31" x14ac:dyDescent="0.35">
      <c r="A36" s="21" t="s">
        <v>48</v>
      </c>
      <c r="B36" s="82">
        <v>358</v>
      </c>
      <c r="C36" s="83">
        <v>12216.159306</v>
      </c>
      <c r="D36" s="84">
        <v>12.623596171999999</v>
      </c>
      <c r="E36" s="84">
        <v>2.8285699402</v>
      </c>
      <c r="F36" s="84">
        <v>63.184827843999997</v>
      </c>
      <c r="G36" s="82">
        <v>43</v>
      </c>
      <c r="H36" s="83">
        <v>1664.715972</v>
      </c>
      <c r="I36" s="84">
        <v>10.287924883000001</v>
      </c>
      <c r="J36" s="84">
        <v>7.1343454405999998</v>
      </c>
      <c r="K36" s="84">
        <v>21.769992454</v>
      </c>
      <c r="L36" s="82">
        <v>148</v>
      </c>
      <c r="M36" s="83">
        <v>4529.4547990000001</v>
      </c>
      <c r="N36" s="84">
        <v>9.6250672842</v>
      </c>
      <c r="O36" s="84">
        <v>3.1037724833999998</v>
      </c>
      <c r="P36" s="84">
        <v>0.66285759899999996</v>
      </c>
      <c r="Q36" s="84">
        <v>8.2711523323999998</v>
      </c>
      <c r="R36" s="84">
        <v>8.0140900900000006E-2</v>
      </c>
      <c r="S36" s="84">
        <v>25.407580957</v>
      </c>
      <c r="T36" s="82">
        <v>73</v>
      </c>
      <c r="U36" s="83">
        <v>2336.5416169999999</v>
      </c>
      <c r="V36" s="84">
        <v>10.871778311</v>
      </c>
      <c r="W36" s="84">
        <v>5.2552555691</v>
      </c>
      <c r="X36" s="84">
        <v>34.904526744999998</v>
      </c>
      <c r="Y36" s="82">
        <v>92</v>
      </c>
      <c r="Z36" s="83">
        <v>2499.0451760000001</v>
      </c>
      <c r="AA36" s="84">
        <v>8.9237819484000003</v>
      </c>
      <c r="AB36" s="84">
        <v>4.6296432898999997</v>
      </c>
      <c r="AC36" s="84">
        <v>1.9479963626000001</v>
      </c>
      <c r="AD36" s="84">
        <v>7.6987342635999996</v>
      </c>
      <c r="AE36" s="84">
        <v>0.25302813369999999</v>
      </c>
    </row>
    <row r="37" spans="1:31" x14ac:dyDescent="0.35">
      <c r="A37" s="21" t="s">
        <v>49</v>
      </c>
      <c r="B37" s="82">
        <v>832</v>
      </c>
      <c r="C37" s="83">
        <v>8432.5436430000009</v>
      </c>
      <c r="D37" s="84">
        <v>79.125477257</v>
      </c>
      <c r="E37" s="84">
        <v>4.8304573462000002</v>
      </c>
      <c r="F37" s="84">
        <v>75.459987501000001</v>
      </c>
      <c r="G37" s="82">
        <v>76</v>
      </c>
      <c r="H37" s="83">
        <v>905.416563</v>
      </c>
      <c r="I37" s="84">
        <v>100</v>
      </c>
      <c r="J37" s="84">
        <v>0</v>
      </c>
      <c r="K37" s="84">
        <v>11.061625695</v>
      </c>
      <c r="L37" s="82">
        <v>477</v>
      </c>
      <c r="M37" s="83">
        <v>4983.7884400000003</v>
      </c>
      <c r="N37" s="84">
        <v>78.116718813999995</v>
      </c>
      <c r="O37" s="84">
        <v>6.5792745588999999</v>
      </c>
      <c r="P37" s="86">
        <v>21.883281186000001</v>
      </c>
      <c r="Q37" s="84">
        <v>6.5792745588999999</v>
      </c>
      <c r="R37" s="84">
        <v>3.3260933237999999</v>
      </c>
      <c r="S37" s="84">
        <v>66.129445812</v>
      </c>
      <c r="T37" s="82">
        <v>501</v>
      </c>
      <c r="U37" s="83">
        <v>5174.785226</v>
      </c>
      <c r="V37" s="84">
        <v>86.709364679999993</v>
      </c>
      <c r="W37" s="84">
        <v>5.4780193399000003</v>
      </c>
      <c r="X37" s="84">
        <v>15.221345321999999</v>
      </c>
      <c r="Y37" s="82">
        <v>123</v>
      </c>
      <c r="Z37" s="83">
        <v>1131.184037</v>
      </c>
      <c r="AA37" s="84">
        <v>61.328293201999998</v>
      </c>
      <c r="AB37" s="84">
        <v>15.256396135999999</v>
      </c>
      <c r="AC37" s="84">
        <v>25.381071477999999</v>
      </c>
      <c r="AD37" s="84">
        <v>15.315351422000001</v>
      </c>
      <c r="AE37" s="84">
        <v>1.6572307601</v>
      </c>
    </row>
    <row r="38" spans="1:31" x14ac:dyDescent="0.35">
      <c r="A38" s="21" t="s">
        <v>50</v>
      </c>
      <c r="B38" s="82">
        <v>405</v>
      </c>
      <c r="C38" s="83">
        <v>4945.1801379999997</v>
      </c>
      <c r="D38" s="84">
        <v>10.403650766</v>
      </c>
      <c r="E38" s="84">
        <v>2.9061466598000001</v>
      </c>
      <c r="F38" s="85" t="s">
        <v>28</v>
      </c>
      <c r="G38" s="85" t="s">
        <v>28</v>
      </c>
      <c r="H38" s="85" t="s">
        <v>28</v>
      </c>
      <c r="I38" s="85" t="s">
        <v>28</v>
      </c>
      <c r="J38" s="85" t="s">
        <v>28</v>
      </c>
      <c r="K38" s="85" t="s">
        <v>28</v>
      </c>
      <c r="L38" s="85" t="s">
        <v>28</v>
      </c>
      <c r="M38" s="85" t="s">
        <v>28</v>
      </c>
      <c r="N38" s="85" t="s">
        <v>28</v>
      </c>
      <c r="O38" s="85" t="s">
        <v>28</v>
      </c>
      <c r="P38" s="85" t="s">
        <v>28</v>
      </c>
      <c r="Q38" s="85" t="s">
        <v>28</v>
      </c>
      <c r="R38" s="84" t="s">
        <v>28</v>
      </c>
      <c r="S38" s="84">
        <v>46.205447696999997</v>
      </c>
      <c r="T38" s="82">
        <v>139</v>
      </c>
      <c r="U38" s="83">
        <v>1718.741968</v>
      </c>
      <c r="V38" s="84">
        <v>9.7615120043000001</v>
      </c>
      <c r="W38" s="84">
        <v>4.4425892677999999</v>
      </c>
      <c r="X38" s="84">
        <v>22.718868189999998</v>
      </c>
      <c r="Y38" s="82">
        <v>90</v>
      </c>
      <c r="Z38" s="83">
        <v>924.32432400000005</v>
      </c>
      <c r="AA38" s="84">
        <v>9.0350952183000004</v>
      </c>
      <c r="AB38" s="84">
        <v>6.2127195740000003</v>
      </c>
      <c r="AC38" s="84">
        <v>0.72641678600000004</v>
      </c>
      <c r="AD38" s="84">
        <v>7.6914128906999997</v>
      </c>
      <c r="AE38" s="84">
        <v>9.4445168400000001E-2</v>
      </c>
    </row>
    <row r="39" spans="1:31" x14ac:dyDescent="0.35">
      <c r="A39" s="21" t="s">
        <v>51</v>
      </c>
      <c r="B39" s="82">
        <v>1144</v>
      </c>
      <c r="C39" s="83">
        <v>21844.610367000001</v>
      </c>
      <c r="D39" s="84">
        <v>38.231985215999998</v>
      </c>
      <c r="E39" s="84">
        <v>4.3427528553999997</v>
      </c>
      <c r="F39" s="84">
        <v>38.233255444999998</v>
      </c>
      <c r="G39" s="82">
        <v>370</v>
      </c>
      <c r="H39" s="83">
        <v>7250.931697</v>
      </c>
      <c r="I39" s="84">
        <v>41.403873851999997</v>
      </c>
      <c r="J39" s="84">
        <v>7.3192717254000002</v>
      </c>
      <c r="K39" s="84">
        <v>32.742480831999998</v>
      </c>
      <c r="L39" s="82">
        <v>471</v>
      </c>
      <c r="M39" s="83">
        <v>8468.4760449999994</v>
      </c>
      <c r="N39" s="84">
        <v>39.338457671999997</v>
      </c>
      <c r="O39" s="84">
        <v>7.3883739604000001</v>
      </c>
      <c r="P39" s="84">
        <v>2.0654161805000002</v>
      </c>
      <c r="Q39" s="84">
        <v>9.6801284592000005</v>
      </c>
      <c r="R39" s="84">
        <v>0.21336660860000001</v>
      </c>
      <c r="S39" s="84">
        <v>41.969581658000003</v>
      </c>
      <c r="T39" s="82">
        <v>527</v>
      </c>
      <c r="U39" s="83">
        <v>10898.153286999999</v>
      </c>
      <c r="V39" s="84">
        <v>46.662570604000003</v>
      </c>
      <c r="W39" s="84">
        <v>6.4877041814999998</v>
      </c>
      <c r="X39" s="84">
        <v>32.020467463000003</v>
      </c>
      <c r="Y39" s="82">
        <v>303</v>
      </c>
      <c r="Z39" s="83">
        <v>5534.4925540000004</v>
      </c>
      <c r="AA39" s="84">
        <v>31.471064367</v>
      </c>
      <c r="AB39" s="84">
        <v>7.1390168416000002</v>
      </c>
      <c r="AC39" s="84">
        <v>15.191506236</v>
      </c>
      <c r="AD39" s="84">
        <v>9.4479842277999992</v>
      </c>
      <c r="AE39" s="84">
        <v>1.6079097794999999</v>
      </c>
    </row>
    <row r="40" spans="1:31" x14ac:dyDescent="0.35">
      <c r="A40" s="21" t="s">
        <v>150</v>
      </c>
      <c r="B40" s="82">
        <v>51</v>
      </c>
      <c r="C40" s="83">
        <v>10841.760939</v>
      </c>
      <c r="D40" s="84">
        <v>8.7791651711000007</v>
      </c>
      <c r="E40" s="84">
        <v>5.2710279124000001</v>
      </c>
      <c r="F40" s="85" t="s">
        <v>28</v>
      </c>
      <c r="G40" s="85" t="s">
        <v>28</v>
      </c>
      <c r="H40" s="85" t="s">
        <v>28</v>
      </c>
      <c r="I40" s="85" t="s">
        <v>28</v>
      </c>
      <c r="J40" s="85" t="s">
        <v>28</v>
      </c>
      <c r="K40" s="85" t="s">
        <v>28</v>
      </c>
      <c r="L40" s="85" t="s">
        <v>28</v>
      </c>
      <c r="M40" s="85" t="s">
        <v>28</v>
      </c>
      <c r="N40" s="85" t="s">
        <v>28</v>
      </c>
      <c r="O40" s="85" t="s">
        <v>28</v>
      </c>
      <c r="P40" s="85" t="s">
        <v>28</v>
      </c>
      <c r="Q40" s="85" t="s">
        <v>28</v>
      </c>
      <c r="R40" s="84" t="s">
        <v>28</v>
      </c>
      <c r="S40" s="84">
        <v>13.389933013</v>
      </c>
      <c r="T40" s="82">
        <v>11</v>
      </c>
      <c r="U40" s="83">
        <v>3789.6174930000002</v>
      </c>
      <c r="V40" s="84">
        <v>38.321088766999999</v>
      </c>
      <c r="W40" s="84">
        <v>72.614006466999996</v>
      </c>
      <c r="X40" s="84">
        <v>35.698551670000001</v>
      </c>
      <c r="Y40" s="82">
        <v>40</v>
      </c>
      <c r="Z40" s="83">
        <v>7052.143446</v>
      </c>
      <c r="AA40" s="84">
        <v>27.029054477999999</v>
      </c>
      <c r="AB40" s="84">
        <v>22.435542244000001</v>
      </c>
      <c r="AC40" s="84">
        <v>11.292034288</v>
      </c>
      <c r="AD40" s="84">
        <v>76.000970328999998</v>
      </c>
      <c r="AE40" s="84">
        <v>0.14857750159999999</v>
      </c>
    </row>
    <row r="42" spans="1:31" x14ac:dyDescent="0.35">
      <c r="A42" s="6" t="s">
        <v>52</v>
      </c>
    </row>
    <row r="43" spans="1:31" ht="68.25" customHeight="1" x14ac:dyDescent="0.35">
      <c r="A43" s="7" t="s">
        <v>53</v>
      </c>
      <c r="B43" s="109" t="s">
        <v>59</v>
      </c>
      <c r="C43" s="109"/>
      <c r="D43" s="109"/>
      <c r="E43" s="109"/>
      <c r="F43" s="109"/>
      <c r="G43" s="109"/>
      <c r="H43" s="109"/>
      <c r="I43" s="109"/>
      <c r="J43" s="109"/>
      <c r="K43" s="109"/>
      <c r="L43" s="109"/>
    </row>
    <row r="44" spans="1:31" ht="24.75" customHeight="1" x14ac:dyDescent="0.35">
      <c r="B44" s="109" t="s">
        <v>55</v>
      </c>
      <c r="C44" s="109"/>
      <c r="D44" s="109"/>
      <c r="E44" s="109"/>
      <c r="F44" s="109"/>
      <c r="G44" s="109"/>
      <c r="H44" s="109"/>
      <c r="I44" s="109"/>
      <c r="J44" s="109"/>
      <c r="K44" s="109"/>
      <c r="L44" s="109"/>
    </row>
    <row r="45" spans="1:31" ht="55.15" customHeight="1" x14ac:dyDescent="0.35">
      <c r="B45" s="109" t="s">
        <v>56</v>
      </c>
      <c r="C45" s="109"/>
      <c r="D45" s="109"/>
      <c r="E45" s="109"/>
      <c r="F45" s="109"/>
      <c r="G45" s="109"/>
      <c r="H45" s="109"/>
      <c r="I45" s="109"/>
      <c r="J45" s="109"/>
      <c r="K45" s="109"/>
      <c r="L45" s="109"/>
    </row>
    <row r="46" spans="1:31" x14ac:dyDescent="0.35">
      <c r="A46" s="48" t="s">
        <v>152</v>
      </c>
      <c r="B46" s="107" t="s">
        <v>153</v>
      </c>
      <c r="C46" s="107"/>
      <c r="D46" s="107"/>
      <c r="E46" s="107"/>
      <c r="F46" s="107"/>
      <c r="G46" s="107"/>
      <c r="H46" s="107"/>
      <c r="I46" s="107"/>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84" priority="8">
      <formula>"$G3=1"</formula>
    </cfRule>
  </conditionalFormatting>
  <conditionalFormatting sqref="G16:Q16 F16:F37 H17:H28 M17:M37 G29:J29 H30:H37 F38:Q38 F39 H39 M39 F40:Q40">
    <cfRule type="expression" dxfId="283" priority="9">
      <formula>"$G3=1"</formula>
    </cfRule>
  </conditionalFormatting>
  <conditionalFormatting sqref="R16:R26 R28 R30:R40">
    <cfRule type="cellIs" dxfId="282" priority="1" operator="lessThan">
      <formula>-1.96</formula>
    </cfRule>
    <cfRule type="cellIs" dxfId="281" priority="2" operator="greaterThan">
      <formula>1.96</formula>
    </cfRule>
  </conditionalFormatting>
  <conditionalFormatting sqref="Z16:Z28 S16:S40 U16:U40 Z30:Z40">
    <cfRule type="expression" dxfId="280" priority="7">
      <formula>"$G3=1"</formula>
    </cfRule>
  </conditionalFormatting>
  <conditionalFormatting sqref="AE16:AE28 AE30:AE40">
    <cfRule type="cellIs" dxfId="279" priority="3" operator="lessThan">
      <formula>-1.96</formula>
    </cfRule>
    <cfRule type="cellIs" dxfId="278" priority="4" operator="greaterThan">
      <formula>1.96</formula>
    </cfRule>
  </conditionalFormatting>
  <hyperlinks>
    <hyperlink ref="K1" location="Contents!B9" display="Contents" xr:uid="{A04FF2B3-56E0-45F5-9D19-905AC9E7455C}"/>
  </hyperlinks>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1A8C-0292-4B47-B9DC-760015A0E97E}">
  <sheetPr codeName="Sheet4"/>
  <dimension ref="A1:AE46"/>
  <sheetViews>
    <sheetView showGridLines="0" workbookViewId="0">
      <pane xSplit="1" topLeftCell="B1" activePane="topRight" state="frozen"/>
      <selection pane="topRight" activeCell="B2" sqref="B2"/>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0"/>
      <c r="M1" s="79"/>
      <c r="N1" s="79"/>
      <c r="O1" s="79"/>
      <c r="P1" s="79"/>
      <c r="Q1" s="79"/>
      <c r="R1" s="79"/>
      <c r="S1" s="79"/>
    </row>
    <row r="2" spans="1:31" s="4" customFormat="1" ht="17.25" customHeight="1" x14ac:dyDescent="0.35">
      <c r="A2" s="2" t="s">
        <v>3</v>
      </c>
      <c r="B2" s="3" t="str">
        <f>'Table 1.1'!B2</f>
        <v>Chapter 1: Top-level governance for digital technologies in schools</v>
      </c>
      <c r="C2" s="3"/>
      <c r="D2" s="3"/>
      <c r="E2" s="3"/>
      <c r="F2" s="3"/>
      <c r="G2" s="3"/>
      <c r="H2" s="3"/>
      <c r="I2" s="3"/>
      <c r="J2" s="3"/>
      <c r="K2" s="3"/>
      <c r="L2" s="3"/>
      <c r="M2" s="28"/>
      <c r="N2" s="28"/>
      <c r="O2" s="28"/>
      <c r="P2" s="28"/>
      <c r="Q2" s="28"/>
      <c r="R2" s="28"/>
      <c r="S2" s="28"/>
    </row>
    <row r="3" spans="1:31" s="4" customFormat="1" ht="17.25" customHeight="1" x14ac:dyDescent="0.35">
      <c r="A3" s="2"/>
      <c r="B3" s="3" t="str">
        <f>'Table 1.1'!B3</f>
        <v>Chapter 2: Digital equity and inclusion</v>
      </c>
      <c r="C3" s="3"/>
      <c r="D3" s="3"/>
      <c r="E3" s="3"/>
      <c r="F3" s="3"/>
      <c r="G3" s="3"/>
      <c r="H3" s="3"/>
      <c r="I3" s="3"/>
      <c r="J3" s="3"/>
      <c r="K3" s="3"/>
      <c r="L3" s="3"/>
      <c r="M3" s="28"/>
      <c r="N3" s="28"/>
      <c r="O3" s="28"/>
      <c r="P3" s="28"/>
      <c r="Q3" s="28"/>
      <c r="R3" s="28"/>
      <c r="S3" s="28"/>
    </row>
    <row r="4" spans="1:31" s="4" customFormat="1" ht="17.25" customHeight="1" x14ac:dyDescent="0.35">
      <c r="A4" s="2" t="s">
        <v>6</v>
      </c>
      <c r="B4" s="3" t="s">
        <v>60</v>
      </c>
      <c r="C4" s="3"/>
      <c r="D4" s="3"/>
      <c r="E4" s="3"/>
      <c r="F4" s="3"/>
      <c r="G4" s="3"/>
      <c r="H4" s="3"/>
      <c r="I4" s="3"/>
      <c r="J4" s="3"/>
      <c r="K4" s="3"/>
      <c r="L4" s="3"/>
      <c r="M4" s="28"/>
      <c r="N4" s="28"/>
      <c r="O4" s="28"/>
      <c r="P4" s="28"/>
      <c r="Q4" s="28"/>
      <c r="R4" s="28"/>
      <c r="S4" s="28"/>
    </row>
    <row r="5" spans="1:31" s="4" customFormat="1" ht="17.25" customHeight="1" x14ac:dyDescent="0.35">
      <c r="A5" s="2"/>
      <c r="B5" s="3" t="s">
        <v>306</v>
      </c>
      <c r="C5" s="3"/>
      <c r="D5" s="3"/>
      <c r="E5" s="3"/>
      <c r="F5" s="3"/>
      <c r="G5" s="3"/>
      <c r="H5" s="3"/>
      <c r="I5" s="3"/>
      <c r="J5" s="3"/>
      <c r="K5" s="3"/>
      <c r="L5" s="3"/>
      <c r="M5" s="28"/>
      <c r="N5" s="28"/>
      <c r="O5" s="28"/>
      <c r="P5" s="28"/>
      <c r="Q5" s="28"/>
      <c r="R5" s="28"/>
      <c r="S5" s="28"/>
    </row>
    <row r="6" spans="1:31" s="4" customFormat="1" ht="17.25" customHeight="1" x14ac:dyDescent="0.35">
      <c r="A6" s="2"/>
      <c r="B6" s="3"/>
      <c r="C6" s="3"/>
      <c r="D6" s="3"/>
      <c r="E6" s="3"/>
      <c r="F6" s="3"/>
      <c r="G6" s="3"/>
      <c r="H6" s="3"/>
      <c r="I6" s="3"/>
      <c r="J6" s="3"/>
      <c r="K6" s="3"/>
      <c r="L6" s="3"/>
      <c r="M6" s="28"/>
      <c r="N6" s="28"/>
      <c r="O6" s="28"/>
      <c r="P6" s="28"/>
      <c r="Q6" s="28"/>
      <c r="R6" s="28"/>
      <c r="S6" s="28"/>
    </row>
    <row r="7" spans="1:31" ht="17.25" customHeight="1" x14ac:dyDescent="0.35">
      <c r="A7" s="2" t="s">
        <v>8</v>
      </c>
      <c r="B7" s="3">
        <v>2023</v>
      </c>
      <c r="C7" s="3"/>
      <c r="D7" s="3"/>
      <c r="E7" s="3"/>
      <c r="F7" s="3"/>
      <c r="G7" s="3"/>
      <c r="H7" s="3"/>
      <c r="I7" s="3"/>
      <c r="J7" s="3"/>
      <c r="K7" s="3"/>
      <c r="L7" s="3"/>
      <c r="M7" s="28"/>
      <c r="N7" s="28"/>
      <c r="O7" s="28"/>
      <c r="P7" s="28"/>
      <c r="Q7" s="28"/>
      <c r="R7" s="28"/>
      <c r="S7" s="28"/>
    </row>
    <row r="8" spans="1:31" ht="17.25" customHeight="1" x14ac:dyDescent="0.35">
      <c r="A8" s="5"/>
      <c r="M8" s="1"/>
      <c r="N8" s="1"/>
      <c r="O8" s="1"/>
      <c r="P8" s="1"/>
      <c r="Q8" s="1"/>
      <c r="R8" s="1"/>
      <c r="S8" s="1"/>
    </row>
    <row r="9" spans="1:31" ht="24" customHeight="1" x14ac:dyDescent="0.35">
      <c r="A9" s="2" t="s">
        <v>9</v>
      </c>
      <c r="B9" s="16" t="s">
        <v>61</v>
      </c>
      <c r="C9" s="17"/>
      <c r="D9" s="17"/>
      <c r="E9" s="17"/>
      <c r="F9" s="17"/>
      <c r="G9" s="17"/>
      <c r="H9" s="17"/>
      <c r="I9" s="17"/>
      <c r="J9" s="17"/>
      <c r="K9" s="17"/>
      <c r="L9" s="17"/>
      <c r="M9" s="29"/>
      <c r="N9" s="29"/>
      <c r="O9" s="29"/>
      <c r="P9" s="29"/>
      <c r="Q9" s="29"/>
      <c r="R9" s="29"/>
      <c r="S9" s="29"/>
    </row>
    <row r="10" spans="1:31" x14ac:dyDescent="0.35">
      <c r="A10" s="2" t="s">
        <v>11</v>
      </c>
      <c r="B10" s="3" t="s">
        <v>12</v>
      </c>
      <c r="C10" s="18"/>
      <c r="D10" s="18"/>
      <c r="E10" s="18"/>
      <c r="F10" s="18"/>
      <c r="G10" s="18"/>
      <c r="H10" s="18"/>
      <c r="I10" s="18"/>
      <c r="J10" s="18"/>
      <c r="K10" s="18"/>
      <c r="L10" s="18"/>
      <c r="M10" s="1"/>
      <c r="N10" s="1"/>
      <c r="O10" s="1"/>
      <c r="P10" s="1"/>
      <c r="Q10" s="1"/>
      <c r="R10" s="1"/>
      <c r="S10" s="1"/>
    </row>
    <row r="14" spans="1:31" ht="14.5" customHeight="1" x14ac:dyDescent="0.35">
      <c r="B14" s="112" t="s">
        <v>13</v>
      </c>
      <c r="C14" s="112"/>
      <c r="D14" s="112"/>
      <c r="E14" s="112"/>
      <c r="F14" s="113" t="s">
        <v>14</v>
      </c>
      <c r="G14" s="113"/>
      <c r="H14" s="113"/>
      <c r="I14" s="113"/>
      <c r="J14" s="113"/>
      <c r="K14" s="114" t="s">
        <v>15</v>
      </c>
      <c r="L14" s="114"/>
      <c r="M14" s="114"/>
      <c r="N14" s="114"/>
      <c r="O14" s="114"/>
      <c r="P14" s="116" t="s">
        <v>16</v>
      </c>
      <c r="Q14" s="116"/>
      <c r="R14" s="116"/>
      <c r="S14" s="115" t="s">
        <v>17</v>
      </c>
      <c r="T14" s="115"/>
      <c r="U14" s="115"/>
      <c r="V14" s="115"/>
      <c r="W14" s="115"/>
      <c r="X14" s="110" t="s">
        <v>18</v>
      </c>
      <c r="Y14" s="110"/>
      <c r="Z14" s="110"/>
      <c r="AA14" s="110"/>
      <c r="AB14" s="111"/>
      <c r="AC14" s="108" t="s">
        <v>16</v>
      </c>
      <c r="AD14" s="108"/>
      <c r="AE14" s="108"/>
    </row>
    <row r="15" spans="1:31" ht="56" x14ac:dyDescent="0.35">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x14ac:dyDescent="0.35">
      <c r="A16" s="21" t="s">
        <v>27</v>
      </c>
      <c r="B16" s="82">
        <v>363</v>
      </c>
      <c r="C16" s="83">
        <v>7608.1812069999996</v>
      </c>
      <c r="D16" s="84">
        <v>12.43</v>
      </c>
      <c r="E16" s="84">
        <v>2.94</v>
      </c>
      <c r="F16" s="85" t="s">
        <v>28</v>
      </c>
      <c r="G16" s="85" t="s">
        <v>28</v>
      </c>
      <c r="H16" s="85" t="s">
        <v>28</v>
      </c>
      <c r="I16" s="85" t="s">
        <v>28</v>
      </c>
      <c r="J16" s="85" t="s">
        <v>28</v>
      </c>
      <c r="K16" s="85" t="s">
        <v>28</v>
      </c>
      <c r="L16" s="85" t="s">
        <v>28</v>
      </c>
      <c r="M16" s="85" t="s">
        <v>28</v>
      </c>
      <c r="N16" s="85" t="s">
        <v>28</v>
      </c>
      <c r="O16" s="85" t="s">
        <v>28</v>
      </c>
      <c r="P16" s="85" t="s">
        <v>28</v>
      </c>
      <c r="Q16" s="85" t="s">
        <v>28</v>
      </c>
      <c r="R16" s="85" t="s">
        <v>28</v>
      </c>
      <c r="S16" s="84">
        <v>14.323315651</v>
      </c>
      <c r="T16" s="82">
        <v>77</v>
      </c>
      <c r="U16" s="83">
        <v>1264.38633</v>
      </c>
      <c r="V16" s="84">
        <v>16.095980135000001</v>
      </c>
      <c r="W16" s="84">
        <v>9.5640511684000007</v>
      </c>
      <c r="X16" s="84">
        <v>15.593889537000001</v>
      </c>
      <c r="Y16" s="82">
        <v>107</v>
      </c>
      <c r="Z16" s="83">
        <v>2156.2302719999998</v>
      </c>
      <c r="AA16" s="84">
        <v>24.881858991000001</v>
      </c>
      <c r="AB16" s="84">
        <v>11.447214777999999</v>
      </c>
      <c r="AC16" s="84">
        <v>-8.7858788560000001</v>
      </c>
      <c r="AD16" s="84">
        <v>14.55121933</v>
      </c>
      <c r="AE16" s="84">
        <v>-0.60378987200000001</v>
      </c>
    </row>
    <row r="17" spans="1:31" x14ac:dyDescent="0.35">
      <c r="A17" s="21" t="s">
        <v>29</v>
      </c>
      <c r="B17" s="82">
        <v>3183</v>
      </c>
      <c r="C17" s="83">
        <v>45014.51741</v>
      </c>
      <c r="D17" s="84">
        <v>40.07</v>
      </c>
      <c r="E17" s="84">
        <v>3.69</v>
      </c>
      <c r="F17" s="84">
        <v>77.215762397000006</v>
      </c>
      <c r="G17" s="82">
        <v>2389</v>
      </c>
      <c r="H17" s="83">
        <v>34862.361569000001</v>
      </c>
      <c r="I17" s="84">
        <v>40.735009464999997</v>
      </c>
      <c r="J17" s="84">
        <v>4.6150028438000001</v>
      </c>
      <c r="K17" s="84">
        <v>9.9559987909000007</v>
      </c>
      <c r="L17" s="82">
        <v>313</v>
      </c>
      <c r="M17" s="83">
        <v>3471.8504720000001</v>
      </c>
      <c r="N17" s="84">
        <v>31.041799489999999</v>
      </c>
      <c r="O17" s="84">
        <v>10.206872511</v>
      </c>
      <c r="P17" s="84">
        <v>-9.6932099750000003</v>
      </c>
      <c r="Q17" s="84">
        <v>12.032231872000001</v>
      </c>
      <c r="R17" s="84">
        <v>-0.80560365499999997</v>
      </c>
      <c r="S17" s="84">
        <v>52.240139038999999</v>
      </c>
      <c r="T17" s="82">
        <v>1332</v>
      </c>
      <c r="U17" s="83">
        <v>22195.045081</v>
      </c>
      <c r="V17" s="84">
        <v>37.997272959</v>
      </c>
      <c r="W17" s="84">
        <v>5.7601112379000003</v>
      </c>
      <c r="X17" s="84">
        <v>18.697310719000001</v>
      </c>
      <c r="Y17" s="82">
        <v>655</v>
      </c>
      <c r="Z17" s="83">
        <v>8531.7731349999995</v>
      </c>
      <c r="AA17" s="84">
        <v>43.452545995000001</v>
      </c>
      <c r="AB17" s="84">
        <v>9.2233545211999992</v>
      </c>
      <c r="AC17" s="84">
        <v>-5.4552730370000004</v>
      </c>
      <c r="AD17" s="84">
        <v>10.542956974999999</v>
      </c>
      <c r="AE17" s="84">
        <v>-0.51743292200000002</v>
      </c>
    </row>
    <row r="18" spans="1:31" x14ac:dyDescent="0.35">
      <c r="A18" s="21" t="s">
        <v>30</v>
      </c>
      <c r="B18" s="82">
        <v>1117</v>
      </c>
      <c r="C18" s="83">
        <v>23212.218830000002</v>
      </c>
      <c r="D18" s="84">
        <v>55.22</v>
      </c>
      <c r="E18" s="84">
        <v>5.0999999999999996</v>
      </c>
      <c r="F18" s="84">
        <v>65.074226159999995</v>
      </c>
      <c r="G18" s="82">
        <v>476</v>
      </c>
      <c r="H18" s="83">
        <v>9355.2587189999995</v>
      </c>
      <c r="I18" s="84">
        <v>44.747227774999999</v>
      </c>
      <c r="J18" s="84">
        <v>7.3440179984</v>
      </c>
      <c r="K18" s="84">
        <v>17.850214152</v>
      </c>
      <c r="L18" s="82">
        <v>188</v>
      </c>
      <c r="M18" s="83">
        <v>4658.9298650000001</v>
      </c>
      <c r="N18" s="84">
        <v>75.577015809000002</v>
      </c>
      <c r="O18" s="84">
        <v>9.6940747129999991</v>
      </c>
      <c r="P18" s="84">
        <v>30.829788035</v>
      </c>
      <c r="Q18" s="84">
        <v>12.481290345</v>
      </c>
      <c r="R18" s="84">
        <v>2.4700801906000001</v>
      </c>
      <c r="S18" s="84">
        <v>50.335610311000003</v>
      </c>
      <c r="T18" s="82">
        <v>480</v>
      </c>
      <c r="U18" s="83">
        <v>9181.3809930000007</v>
      </c>
      <c r="V18" s="84">
        <v>52.686630600999997</v>
      </c>
      <c r="W18" s="84">
        <v>7.9851850654999996</v>
      </c>
      <c r="X18" s="84">
        <v>22.436561469000001</v>
      </c>
      <c r="Y18" s="82">
        <v>207</v>
      </c>
      <c r="Z18" s="83">
        <v>4617.5485699999999</v>
      </c>
      <c r="AA18" s="84">
        <v>56.748144332000003</v>
      </c>
      <c r="AB18" s="84">
        <v>12.125947598</v>
      </c>
      <c r="AC18" s="84">
        <v>-4.0615137309999998</v>
      </c>
      <c r="AD18" s="84">
        <v>13.284865054000001</v>
      </c>
      <c r="AE18" s="84">
        <v>-0.30572487700000001</v>
      </c>
    </row>
    <row r="19" spans="1:31" x14ac:dyDescent="0.35">
      <c r="A19" s="21" t="s">
        <v>31</v>
      </c>
      <c r="B19" s="82">
        <v>1258</v>
      </c>
      <c r="C19" s="83">
        <v>170910.66949999999</v>
      </c>
      <c r="D19" s="84">
        <v>28.38</v>
      </c>
      <c r="E19" s="84">
        <v>3.78</v>
      </c>
      <c r="F19" s="84">
        <v>29.722649472000001</v>
      </c>
      <c r="G19" s="82">
        <v>252</v>
      </c>
      <c r="H19" s="83">
        <v>24807.509544</v>
      </c>
      <c r="I19" s="84">
        <v>14.943934037</v>
      </c>
      <c r="J19" s="84">
        <v>5.4452120109999997</v>
      </c>
      <c r="K19" s="84">
        <v>51.698222123000001</v>
      </c>
      <c r="L19" s="82">
        <v>553</v>
      </c>
      <c r="M19" s="83">
        <v>93845.137315999993</v>
      </c>
      <c r="N19" s="84">
        <v>35.351339551999999</v>
      </c>
      <c r="O19" s="84">
        <v>5.2653173334999996</v>
      </c>
      <c r="P19" s="84">
        <v>20.407405515000001</v>
      </c>
      <c r="Q19" s="84">
        <v>7.9038795911999999</v>
      </c>
      <c r="R19" s="84">
        <v>2.5819479256000002</v>
      </c>
      <c r="S19" s="84">
        <v>23.017029923999999</v>
      </c>
      <c r="T19" s="82">
        <v>115</v>
      </c>
      <c r="U19" s="83">
        <v>29336.277273</v>
      </c>
      <c r="V19" s="84">
        <v>25.955029025999998</v>
      </c>
      <c r="W19" s="84">
        <v>10.565578489</v>
      </c>
      <c r="X19" s="84">
        <v>31.271935879000001</v>
      </c>
      <c r="Y19" s="82">
        <v>450</v>
      </c>
      <c r="Z19" s="83">
        <v>62436.838338000001</v>
      </c>
      <c r="AA19" s="84">
        <v>36.327668611999997</v>
      </c>
      <c r="AB19" s="84">
        <v>6.7460738043999999</v>
      </c>
      <c r="AC19" s="84">
        <v>-10.37263959</v>
      </c>
      <c r="AD19" s="84">
        <v>13.564389180999999</v>
      </c>
      <c r="AE19" s="84">
        <v>-0.76469640100000003</v>
      </c>
    </row>
    <row r="20" spans="1:31" x14ac:dyDescent="0.35">
      <c r="A20" s="21" t="s">
        <v>32</v>
      </c>
      <c r="B20" s="82">
        <v>927</v>
      </c>
      <c r="C20" s="83">
        <v>24967.749390000001</v>
      </c>
      <c r="D20" s="84">
        <v>30.71</v>
      </c>
      <c r="E20" s="84">
        <v>4.3099999999999996</v>
      </c>
      <c r="F20" s="84">
        <v>64.849304559000004</v>
      </c>
      <c r="G20" s="82">
        <v>557</v>
      </c>
      <c r="H20" s="83">
        <v>14340.887745</v>
      </c>
      <c r="I20" s="84">
        <v>30.584735833</v>
      </c>
      <c r="J20" s="84">
        <v>5.0538811981</v>
      </c>
      <c r="K20" s="84">
        <v>20.040076813999999</v>
      </c>
      <c r="L20" s="82">
        <v>98</v>
      </c>
      <c r="M20" s="83">
        <v>2591.6664030000002</v>
      </c>
      <c r="N20" s="84">
        <v>17.915750725999999</v>
      </c>
      <c r="O20" s="84">
        <v>7.4148858092000003</v>
      </c>
      <c r="P20" s="84">
        <v>-12.668985109999999</v>
      </c>
      <c r="Q20" s="84">
        <v>8.1394452260999994</v>
      </c>
      <c r="R20" s="84">
        <v>-1.5564924579999999</v>
      </c>
      <c r="S20" s="84">
        <v>27.592206484999998</v>
      </c>
      <c r="T20" s="82">
        <v>277</v>
      </c>
      <c r="U20" s="83">
        <v>6717.4546060000002</v>
      </c>
      <c r="V20" s="84">
        <v>30.764008553</v>
      </c>
      <c r="W20" s="84">
        <v>8.3802192379000005</v>
      </c>
      <c r="X20" s="84">
        <v>29.182835563000001</v>
      </c>
      <c r="Y20" s="82">
        <v>175</v>
      </c>
      <c r="Z20" s="83">
        <v>5122.2705020000003</v>
      </c>
      <c r="AA20" s="84">
        <v>24.857178544</v>
      </c>
      <c r="AB20" s="84">
        <v>7.1251318607999998</v>
      </c>
      <c r="AC20" s="84">
        <v>5.9068300091000001</v>
      </c>
      <c r="AD20" s="84">
        <v>11.295129208000001</v>
      </c>
      <c r="AE20" s="84">
        <v>0.52295373519999999</v>
      </c>
    </row>
    <row r="21" spans="1:31" x14ac:dyDescent="0.35">
      <c r="A21" s="21" t="s">
        <v>33</v>
      </c>
      <c r="B21" s="82">
        <v>3221</v>
      </c>
      <c r="C21" s="83">
        <v>129638.4134</v>
      </c>
      <c r="D21" s="84">
        <v>28.02</v>
      </c>
      <c r="E21" s="84">
        <v>2.73</v>
      </c>
      <c r="F21" s="84">
        <v>68.390598922999999</v>
      </c>
      <c r="G21" s="82">
        <v>2147</v>
      </c>
      <c r="H21" s="83">
        <v>80908.511700999996</v>
      </c>
      <c r="I21" s="84">
        <v>28.049541101999999</v>
      </c>
      <c r="J21" s="84">
        <v>3.1707442667999999</v>
      </c>
      <c r="K21" s="84">
        <v>16.788732956</v>
      </c>
      <c r="L21" s="82">
        <v>482</v>
      </c>
      <c r="M21" s="83">
        <v>17799.233560000001</v>
      </c>
      <c r="N21" s="84">
        <v>25.327276706999999</v>
      </c>
      <c r="O21" s="84">
        <v>7.1099813558999996</v>
      </c>
      <c r="P21" s="84">
        <v>-2.7222643949999998</v>
      </c>
      <c r="Q21" s="84">
        <v>8.0009056299000001</v>
      </c>
      <c r="R21" s="84">
        <v>-0.34024453199999999</v>
      </c>
      <c r="S21" s="84">
        <v>28.514488325999999</v>
      </c>
      <c r="T21" s="82">
        <v>666</v>
      </c>
      <c r="U21" s="83">
        <v>27579.575895999998</v>
      </c>
      <c r="V21" s="84">
        <v>23.119393172999999</v>
      </c>
      <c r="W21" s="84">
        <v>5.2468977646999999</v>
      </c>
      <c r="X21" s="84">
        <v>37.613133550999997</v>
      </c>
      <c r="Y21" s="82">
        <v>1201</v>
      </c>
      <c r="Z21" s="83">
        <v>47559.073871000001</v>
      </c>
      <c r="AA21" s="84">
        <v>28.995862087999999</v>
      </c>
      <c r="AB21" s="84">
        <v>4.9594953886999997</v>
      </c>
      <c r="AC21" s="84">
        <v>-5.8764689150000002</v>
      </c>
      <c r="AD21" s="84">
        <v>7.2490110497</v>
      </c>
      <c r="AE21" s="84">
        <v>-0.81065801599999998</v>
      </c>
    </row>
    <row r="22" spans="1:31" x14ac:dyDescent="0.35">
      <c r="A22" s="21" t="s">
        <v>34</v>
      </c>
      <c r="B22" s="82">
        <v>1045</v>
      </c>
      <c r="C22" s="83">
        <v>228495.1654</v>
      </c>
      <c r="D22" s="84">
        <v>36.43</v>
      </c>
      <c r="E22" s="84">
        <v>4.6399999999999997</v>
      </c>
      <c r="F22" s="84">
        <v>38.075107070999998</v>
      </c>
      <c r="G22" s="82">
        <v>442</v>
      </c>
      <c r="H22" s="83">
        <v>92293.303107</v>
      </c>
      <c r="I22" s="84">
        <v>41.931987266</v>
      </c>
      <c r="J22" s="84">
        <v>8.3771292535999997</v>
      </c>
      <c r="K22" s="84">
        <v>46.603719314999999</v>
      </c>
      <c r="L22" s="82">
        <v>343</v>
      </c>
      <c r="M22" s="83">
        <v>80008.844114000007</v>
      </c>
      <c r="N22" s="84">
        <v>32.179094749000001</v>
      </c>
      <c r="O22" s="84">
        <v>7.2016229964000003</v>
      </c>
      <c r="P22" s="84">
        <v>-9.7528925169999994</v>
      </c>
      <c r="Q22" s="84">
        <v>11.445934932</v>
      </c>
      <c r="R22" s="84">
        <v>-0.85208351900000001</v>
      </c>
      <c r="S22" s="84">
        <v>49.417620352999997</v>
      </c>
      <c r="T22" s="82">
        <v>473</v>
      </c>
      <c r="U22" s="83">
        <v>101115.587912</v>
      </c>
      <c r="V22" s="84">
        <v>38.113399401999999</v>
      </c>
      <c r="W22" s="84">
        <v>6.7638965485</v>
      </c>
      <c r="X22" s="84">
        <v>14.308944260000001</v>
      </c>
      <c r="Y22" s="82">
        <v>107</v>
      </c>
      <c r="Z22" s="83">
        <v>22366.015437999999</v>
      </c>
      <c r="AA22" s="84">
        <v>30.200414787</v>
      </c>
      <c r="AB22" s="84">
        <v>12.414739654</v>
      </c>
      <c r="AC22" s="84">
        <v>7.9129846145</v>
      </c>
      <c r="AD22" s="84">
        <v>14.365067906</v>
      </c>
      <c r="AE22" s="84">
        <v>0.5508490922</v>
      </c>
    </row>
    <row r="23" spans="1:31" x14ac:dyDescent="0.35">
      <c r="A23" s="21" t="s">
        <v>35</v>
      </c>
      <c r="B23" s="82">
        <v>717</v>
      </c>
      <c r="C23" s="83">
        <v>9306.4539970000005</v>
      </c>
      <c r="D23" s="84">
        <v>27.19</v>
      </c>
      <c r="E23" s="84">
        <v>4.1900000000000004</v>
      </c>
      <c r="F23" s="84">
        <v>48.364747897999997</v>
      </c>
      <c r="G23" s="82">
        <v>303</v>
      </c>
      <c r="H23" s="83">
        <v>3776.9415140000001</v>
      </c>
      <c r="I23" s="84">
        <v>25.653356644999999</v>
      </c>
      <c r="J23" s="84">
        <v>7.4928820809000003</v>
      </c>
      <c r="K23" s="84">
        <v>25.862969622000001</v>
      </c>
      <c r="L23" s="82">
        <v>158</v>
      </c>
      <c r="M23" s="83">
        <v>2242.5753690000001</v>
      </c>
      <c r="N23" s="84">
        <v>27.558730361999999</v>
      </c>
      <c r="O23" s="84">
        <v>6.4953649740000001</v>
      </c>
      <c r="P23" s="84">
        <v>1.9053737172</v>
      </c>
      <c r="Q23" s="84">
        <v>10.328678826000001</v>
      </c>
      <c r="R23" s="84">
        <v>0.18447409870000001</v>
      </c>
      <c r="S23" s="84">
        <v>50.958543147999997</v>
      </c>
      <c r="T23" s="82">
        <v>265</v>
      </c>
      <c r="U23" s="83">
        <v>4102.404168</v>
      </c>
      <c r="V23" s="84">
        <v>24.78575197</v>
      </c>
      <c r="W23" s="84">
        <v>6.1697704956999999</v>
      </c>
      <c r="X23" s="84">
        <v>22.754847126000001</v>
      </c>
      <c r="Y23" s="82">
        <v>207</v>
      </c>
      <c r="Z23" s="83">
        <v>2271.0968950000001</v>
      </c>
      <c r="AA23" s="84">
        <v>31.953288478000001</v>
      </c>
      <c r="AB23" s="84">
        <v>9.2100233689</v>
      </c>
      <c r="AC23" s="84">
        <v>-7.1675365080000004</v>
      </c>
      <c r="AD23" s="84">
        <v>10.679206754000001</v>
      </c>
      <c r="AE23" s="84">
        <v>-0.671167501</v>
      </c>
    </row>
    <row r="24" spans="1:31" x14ac:dyDescent="0.35">
      <c r="A24" s="21" t="s">
        <v>36</v>
      </c>
      <c r="B24" s="82">
        <v>1457</v>
      </c>
      <c r="C24" s="83">
        <v>223711.5772</v>
      </c>
      <c r="D24" s="84">
        <v>44.69</v>
      </c>
      <c r="E24" s="84">
        <v>4.18</v>
      </c>
      <c r="F24" s="84">
        <v>40.303077518999999</v>
      </c>
      <c r="G24" s="82">
        <v>538</v>
      </c>
      <c r="H24" s="83">
        <v>89674.656472000002</v>
      </c>
      <c r="I24" s="84">
        <v>50.958625865000002</v>
      </c>
      <c r="J24" s="84">
        <v>7.0679667022999997</v>
      </c>
      <c r="K24" s="84">
        <v>43.125409472000001</v>
      </c>
      <c r="L24" s="82">
        <v>456</v>
      </c>
      <c r="M24" s="83">
        <v>74063.329738999993</v>
      </c>
      <c r="N24" s="84">
        <v>40.352525638000003</v>
      </c>
      <c r="O24" s="84">
        <v>6.9834420294999999</v>
      </c>
      <c r="P24" s="84">
        <v>-10.606100229999999</v>
      </c>
      <c r="Q24" s="84">
        <v>9.9767535004999992</v>
      </c>
      <c r="R24" s="84">
        <v>-1.063081315</v>
      </c>
      <c r="S24" s="84">
        <v>40.477713545</v>
      </c>
      <c r="T24" s="82">
        <v>484</v>
      </c>
      <c r="U24" s="83">
        <v>84447.065896</v>
      </c>
      <c r="V24" s="84">
        <v>47.759663977000002</v>
      </c>
      <c r="W24" s="84">
        <v>6.9570742490999997</v>
      </c>
      <c r="X24" s="84">
        <v>24.352233405</v>
      </c>
      <c r="Y24" s="82">
        <v>278</v>
      </c>
      <c r="Z24" s="83">
        <v>44074.009414</v>
      </c>
      <c r="AA24" s="84">
        <v>41.249857644999999</v>
      </c>
      <c r="AB24" s="84">
        <v>9.5938856473000005</v>
      </c>
      <c r="AC24" s="84">
        <v>6.5098063321000001</v>
      </c>
      <c r="AD24" s="84">
        <v>12.004121516</v>
      </c>
      <c r="AE24" s="84">
        <v>0.54229760370000002</v>
      </c>
    </row>
    <row r="25" spans="1:31" x14ac:dyDescent="0.35">
      <c r="A25" s="21" t="s">
        <v>37</v>
      </c>
      <c r="B25" s="82">
        <v>1158</v>
      </c>
      <c r="C25" s="83">
        <v>3516.5526319999999</v>
      </c>
      <c r="D25" s="84">
        <v>40.049999999999997</v>
      </c>
      <c r="E25" s="84">
        <v>1.91</v>
      </c>
      <c r="F25" s="84">
        <v>62.250489236999996</v>
      </c>
      <c r="G25" s="82">
        <v>578</v>
      </c>
      <c r="H25" s="83">
        <v>1765.5526319999999</v>
      </c>
      <c r="I25" s="84">
        <v>33.625360231000002</v>
      </c>
      <c r="J25" s="84">
        <v>2.8179144886</v>
      </c>
      <c r="K25" s="84">
        <v>18.438889877000001</v>
      </c>
      <c r="L25" s="82">
        <v>225</v>
      </c>
      <c r="M25" s="83">
        <v>663</v>
      </c>
      <c r="N25" s="84">
        <v>41.580432737999999</v>
      </c>
      <c r="O25" s="84">
        <v>2.0886388183000002</v>
      </c>
      <c r="P25" s="84">
        <v>7.9550725069999997</v>
      </c>
      <c r="Q25" s="84">
        <v>3.4986516694000001</v>
      </c>
      <c r="R25" s="84">
        <v>2.2737537939000001</v>
      </c>
      <c r="S25" s="84">
        <v>35.160558090999999</v>
      </c>
      <c r="T25" s="82">
        <v>480</v>
      </c>
      <c r="U25" s="83">
        <v>1409</v>
      </c>
      <c r="V25" s="84">
        <v>46.589860948999998</v>
      </c>
      <c r="W25" s="84">
        <v>2.7844526206000002</v>
      </c>
      <c r="X25" s="84">
        <v>37.971513119999997</v>
      </c>
      <c r="Y25" s="82">
        <v>363</v>
      </c>
      <c r="Z25" s="83">
        <v>1129.7105260000001</v>
      </c>
      <c r="AA25" s="84">
        <v>37.264109998000002</v>
      </c>
      <c r="AB25" s="84">
        <v>5.5446330999000004</v>
      </c>
      <c r="AC25" s="84">
        <v>9.3257509510999999</v>
      </c>
      <c r="AD25" s="84">
        <v>6.8072243194000004</v>
      </c>
      <c r="AE25" s="84">
        <v>1.3699784984000001</v>
      </c>
    </row>
    <row r="26" spans="1:31" x14ac:dyDescent="0.35">
      <c r="A26" s="21" t="s">
        <v>38</v>
      </c>
      <c r="B26" s="82">
        <v>565</v>
      </c>
      <c r="C26" s="83">
        <v>3740.2225749999998</v>
      </c>
      <c r="D26" s="84">
        <v>20.99</v>
      </c>
      <c r="E26" s="84">
        <v>3.66</v>
      </c>
      <c r="F26" s="84">
        <v>47.751106270000001</v>
      </c>
      <c r="G26" s="82">
        <v>255</v>
      </c>
      <c r="H26" s="83">
        <v>1590.6182570000001</v>
      </c>
      <c r="I26" s="84">
        <v>20.684845245999998</v>
      </c>
      <c r="J26" s="84">
        <v>5.6634043983</v>
      </c>
      <c r="K26" s="84">
        <v>28.087996844999999</v>
      </c>
      <c r="L26" s="82">
        <v>79</v>
      </c>
      <c r="M26" s="83">
        <v>615.66905999999994</v>
      </c>
      <c r="N26" s="84">
        <v>13.275303679</v>
      </c>
      <c r="O26" s="84">
        <v>5.7905895796999998</v>
      </c>
      <c r="P26" s="84">
        <v>-7.4095415669999998</v>
      </c>
      <c r="Q26" s="84">
        <v>8.4186636070999992</v>
      </c>
      <c r="R26" s="84">
        <v>-0.88013275199999996</v>
      </c>
      <c r="S26" s="84">
        <v>41.983911491000001</v>
      </c>
      <c r="T26" s="82">
        <v>156</v>
      </c>
      <c r="U26" s="83">
        <v>1132.2535210000001</v>
      </c>
      <c r="V26" s="84">
        <v>16.552628898999998</v>
      </c>
      <c r="W26" s="84">
        <v>4.6661842876000001</v>
      </c>
      <c r="X26" s="84">
        <v>28.510197703999999</v>
      </c>
      <c r="Y26" s="82">
        <v>134</v>
      </c>
      <c r="Z26" s="83">
        <v>819.14045499999997</v>
      </c>
      <c r="AA26" s="84">
        <v>17.416968429000001</v>
      </c>
      <c r="AB26" s="84">
        <v>7.1631299500000001</v>
      </c>
      <c r="AC26" s="84">
        <v>-0.86433952999999997</v>
      </c>
      <c r="AD26" s="84">
        <v>8.5489008935000008</v>
      </c>
      <c r="AE26" s="84">
        <v>-0.10110534</v>
      </c>
    </row>
    <row r="27" spans="1:31" x14ac:dyDescent="0.35">
      <c r="A27" s="21" t="s">
        <v>39</v>
      </c>
      <c r="B27" s="82">
        <v>453</v>
      </c>
      <c r="C27" s="83">
        <v>600.16941399999996</v>
      </c>
      <c r="D27" s="84">
        <v>15.51</v>
      </c>
      <c r="E27" s="84">
        <v>1.56</v>
      </c>
      <c r="F27" s="84">
        <v>26.003415496999999</v>
      </c>
      <c r="G27" s="82">
        <v>0</v>
      </c>
      <c r="H27" s="83">
        <v>0</v>
      </c>
      <c r="I27" s="84">
        <v>0</v>
      </c>
      <c r="J27" s="84">
        <v>0</v>
      </c>
      <c r="K27" s="84">
        <v>49.720351551</v>
      </c>
      <c r="L27" s="82">
        <v>63</v>
      </c>
      <c r="M27" s="83">
        <v>78.357142999999994</v>
      </c>
      <c r="N27" s="84">
        <v>10.395868187</v>
      </c>
      <c r="O27" s="84">
        <v>1.3009177872</v>
      </c>
      <c r="P27" s="84">
        <v>10.39586819</v>
      </c>
      <c r="Q27" s="84">
        <v>1.3009177872</v>
      </c>
      <c r="R27" s="84">
        <v>7.9911799879999998</v>
      </c>
      <c r="S27" s="84">
        <v>48.715462924999997</v>
      </c>
      <c r="T27" s="82">
        <v>111</v>
      </c>
      <c r="U27" s="83">
        <v>164.515568</v>
      </c>
      <c r="V27" s="84">
        <v>12.460057294</v>
      </c>
      <c r="W27" s="84">
        <v>2.8904198619999999</v>
      </c>
      <c r="X27" s="84">
        <v>23.671920869000001</v>
      </c>
      <c r="Y27" s="82">
        <v>63</v>
      </c>
      <c r="Z27" s="83">
        <v>78.357142999999994</v>
      </c>
      <c r="AA27" s="84">
        <v>17.666114037</v>
      </c>
      <c r="AB27" s="84">
        <v>2.6063382605999998</v>
      </c>
      <c r="AC27" s="84">
        <v>-5.2060567430000004</v>
      </c>
      <c r="AD27" s="84">
        <v>3.9538642405000002</v>
      </c>
      <c r="AE27" s="84">
        <v>-1.3167009350000001</v>
      </c>
    </row>
    <row r="28" spans="1:31" x14ac:dyDescent="0.35">
      <c r="A28" s="21" t="s">
        <v>40</v>
      </c>
      <c r="B28" s="82">
        <v>1313</v>
      </c>
      <c r="C28" s="83">
        <v>28106.681540000001</v>
      </c>
      <c r="D28" s="84">
        <v>39.86</v>
      </c>
      <c r="E28" s="84">
        <v>4.74</v>
      </c>
      <c r="F28" s="84">
        <v>65.777387066000003</v>
      </c>
      <c r="G28" s="82">
        <v>846</v>
      </c>
      <c r="H28" s="83">
        <v>17382.542743000002</v>
      </c>
      <c r="I28" s="84">
        <v>41.589321523000002</v>
      </c>
      <c r="J28" s="84">
        <v>6.6383691699999998</v>
      </c>
      <c r="K28" s="84">
        <v>17.873216365000001</v>
      </c>
      <c r="L28" s="82">
        <v>128</v>
      </c>
      <c r="M28" s="83">
        <v>4114.2513820000004</v>
      </c>
      <c r="N28" s="84">
        <v>52.033089935</v>
      </c>
      <c r="O28" s="84">
        <v>12.27998829</v>
      </c>
      <c r="P28" s="84">
        <v>10.443768412000001</v>
      </c>
      <c r="Q28" s="84">
        <v>14.368006281</v>
      </c>
      <c r="R28" s="84">
        <v>0.72687665970000004</v>
      </c>
      <c r="S28" s="84">
        <v>41.898927321000002</v>
      </c>
      <c r="T28" s="82">
        <v>361</v>
      </c>
      <c r="U28" s="83">
        <v>10034.190613999999</v>
      </c>
      <c r="V28" s="84">
        <v>40.967399256999997</v>
      </c>
      <c r="W28" s="84">
        <v>7.4229181727000002</v>
      </c>
      <c r="X28" s="84">
        <v>31.065131886</v>
      </c>
      <c r="Y28" s="82">
        <v>373</v>
      </c>
      <c r="Z28" s="83">
        <v>8041.1200740000004</v>
      </c>
      <c r="AA28" s="84">
        <v>39.462447896999997</v>
      </c>
      <c r="AB28" s="84">
        <v>8.6461845636000003</v>
      </c>
      <c r="AC28" s="84">
        <v>1.5049513605</v>
      </c>
      <c r="AD28" s="84">
        <v>11.427052037999999</v>
      </c>
      <c r="AE28" s="84">
        <v>0.13170075319999999</v>
      </c>
    </row>
    <row r="29" spans="1:31" x14ac:dyDescent="0.35">
      <c r="A29" s="21" t="s">
        <v>41</v>
      </c>
      <c r="B29" s="82">
        <v>920</v>
      </c>
      <c r="C29" s="83">
        <v>1420.833333</v>
      </c>
      <c r="D29" s="84">
        <v>39.94</v>
      </c>
      <c r="E29" s="84">
        <v>0.75</v>
      </c>
      <c r="F29" s="84">
        <v>63.556914069000001</v>
      </c>
      <c r="G29" s="82">
        <v>657</v>
      </c>
      <c r="H29" s="83">
        <v>1145.833333</v>
      </c>
      <c r="I29" s="84">
        <v>52.500954563000001</v>
      </c>
      <c r="J29" s="84">
        <v>1.0295281059000001</v>
      </c>
      <c r="K29" s="84">
        <v>10.173066988</v>
      </c>
      <c r="L29" s="82" t="s">
        <v>28</v>
      </c>
      <c r="M29" s="83" t="s">
        <v>28</v>
      </c>
      <c r="N29" s="84" t="s">
        <v>28</v>
      </c>
      <c r="O29" s="84" t="s">
        <v>28</v>
      </c>
      <c r="P29" s="85" t="s">
        <v>28</v>
      </c>
      <c r="Q29" s="85" t="s">
        <v>28</v>
      </c>
      <c r="R29" s="85" t="s">
        <v>28</v>
      </c>
      <c r="S29" s="84">
        <v>69.515240227000007</v>
      </c>
      <c r="T29" s="82">
        <v>635</v>
      </c>
      <c r="U29" s="83">
        <v>783</v>
      </c>
      <c r="V29" s="84">
        <v>34.851632047000003</v>
      </c>
      <c r="W29" s="84">
        <v>0.76884371330000001</v>
      </c>
      <c r="X29" s="84" t="s">
        <v>28</v>
      </c>
      <c r="Y29" s="84" t="s">
        <v>28</v>
      </c>
      <c r="Z29" s="84" t="s">
        <v>28</v>
      </c>
      <c r="AA29" s="84" t="s">
        <v>28</v>
      </c>
      <c r="AB29" s="84" t="s">
        <v>28</v>
      </c>
      <c r="AC29" s="84" t="s">
        <v>28</v>
      </c>
      <c r="AD29" s="84" t="s">
        <v>28</v>
      </c>
      <c r="AE29" s="84" t="s">
        <v>28</v>
      </c>
    </row>
    <row r="30" spans="1:31" x14ac:dyDescent="0.35">
      <c r="A30" s="21" t="s">
        <v>42</v>
      </c>
      <c r="B30" s="82">
        <v>683</v>
      </c>
      <c r="C30" s="83">
        <v>13290.681060000001</v>
      </c>
      <c r="D30" s="84">
        <v>19.93</v>
      </c>
      <c r="E30" s="84">
        <v>3.44</v>
      </c>
      <c r="F30" s="84">
        <v>39.136297857999999</v>
      </c>
      <c r="G30" s="82">
        <v>226</v>
      </c>
      <c r="H30" s="83">
        <v>4976.1734759999999</v>
      </c>
      <c r="I30" s="84">
        <v>20.759852105</v>
      </c>
      <c r="J30" s="84">
        <v>6.2107254986999996</v>
      </c>
      <c r="K30" s="84">
        <v>43.174120881999997</v>
      </c>
      <c r="L30" s="82">
        <v>235</v>
      </c>
      <c r="M30" s="83">
        <v>4432.3490190000002</v>
      </c>
      <c r="N30" s="84">
        <v>17.496015954000001</v>
      </c>
      <c r="O30" s="84">
        <v>5.4717720736000004</v>
      </c>
      <c r="P30" s="84">
        <v>-3.2638361499999999</v>
      </c>
      <c r="Q30" s="84">
        <v>8.5569506708999992</v>
      </c>
      <c r="R30" s="84">
        <v>-0.38142514500000002</v>
      </c>
      <c r="S30" s="84">
        <v>59.898237705</v>
      </c>
      <c r="T30" s="82">
        <v>369</v>
      </c>
      <c r="U30" s="83">
        <v>8568.2358179999992</v>
      </c>
      <c r="V30" s="84">
        <v>22.746944475999999</v>
      </c>
      <c r="W30" s="84">
        <v>4.5410927820999998</v>
      </c>
      <c r="X30" s="84">
        <v>29.128402327</v>
      </c>
      <c r="Y30" s="82">
        <v>169</v>
      </c>
      <c r="Z30" s="83">
        <v>2558.758699</v>
      </c>
      <c r="AA30" s="84">
        <v>14.993631831</v>
      </c>
      <c r="AB30" s="84">
        <v>5.6973778324</v>
      </c>
      <c r="AC30" s="84">
        <v>7.7533126450000003</v>
      </c>
      <c r="AD30" s="84">
        <v>6.9544864041999999</v>
      </c>
      <c r="AE30" s="84">
        <v>1.1148648792</v>
      </c>
    </row>
    <row r="31" spans="1:31" x14ac:dyDescent="0.35">
      <c r="A31" s="21" t="s">
        <v>43</v>
      </c>
      <c r="B31" s="82">
        <v>828</v>
      </c>
      <c r="C31" s="83">
        <v>20363.41404</v>
      </c>
      <c r="D31" s="84">
        <v>21.34</v>
      </c>
      <c r="E31" s="84">
        <v>3.83</v>
      </c>
      <c r="F31" s="84">
        <v>40.951143006999999</v>
      </c>
      <c r="G31" s="82">
        <v>225</v>
      </c>
      <c r="H31" s="83">
        <v>7222.5304759999999</v>
      </c>
      <c r="I31" s="84">
        <v>20.129872748</v>
      </c>
      <c r="J31" s="84">
        <v>6.2388510574999998</v>
      </c>
      <c r="K31" s="84">
        <v>41.486705563999998</v>
      </c>
      <c r="L31" s="82">
        <v>390</v>
      </c>
      <c r="M31" s="83">
        <v>9105.6216490000006</v>
      </c>
      <c r="N31" s="84">
        <v>24.030477529999999</v>
      </c>
      <c r="O31" s="84">
        <v>5.6248362801000003</v>
      </c>
      <c r="P31" s="84">
        <v>3.9006047816999998</v>
      </c>
      <c r="Q31" s="84">
        <v>7.8974856559999997</v>
      </c>
      <c r="R31" s="84">
        <v>0.49390463639999999</v>
      </c>
      <c r="S31" s="84">
        <v>26.915219983</v>
      </c>
      <c r="T31" s="82">
        <v>242</v>
      </c>
      <c r="U31" s="83">
        <v>6372.5504250000004</v>
      </c>
      <c r="V31" s="84">
        <v>25.617476752000002</v>
      </c>
      <c r="W31" s="84">
        <v>6.7168501092000001</v>
      </c>
      <c r="X31" s="84">
        <v>23.903577639000002</v>
      </c>
      <c r="Y31" s="82">
        <v>255</v>
      </c>
      <c r="Z31" s="83">
        <v>5986.0516029999999</v>
      </c>
      <c r="AA31" s="84">
        <v>25.998407869000001</v>
      </c>
      <c r="AB31" s="84">
        <v>8.6101569395999995</v>
      </c>
      <c r="AC31" s="84">
        <v>-0.38093111800000001</v>
      </c>
      <c r="AD31" s="84">
        <v>11.175990174000001</v>
      </c>
      <c r="AE31" s="84">
        <v>-3.4084775999999997E-2</v>
      </c>
    </row>
    <row r="32" spans="1:31" x14ac:dyDescent="0.35">
      <c r="A32" s="21" t="s">
        <v>44</v>
      </c>
      <c r="B32" s="82">
        <v>1411</v>
      </c>
      <c r="C32" s="83">
        <v>55341.512609999998</v>
      </c>
      <c r="D32" s="84">
        <v>42.44</v>
      </c>
      <c r="E32" s="84">
        <v>5.16</v>
      </c>
      <c r="F32" s="84">
        <v>40.988574462000003</v>
      </c>
      <c r="G32" s="82">
        <v>676</v>
      </c>
      <c r="H32" s="83">
        <v>24026.500381000002</v>
      </c>
      <c r="I32" s="84">
        <v>51.174349718999999</v>
      </c>
      <c r="J32" s="84">
        <v>8.6005846468999998</v>
      </c>
      <c r="K32" s="84">
        <v>43.034852041000001</v>
      </c>
      <c r="L32" s="82">
        <v>179</v>
      </c>
      <c r="M32" s="83">
        <v>12154.932532999999</v>
      </c>
      <c r="N32" s="84">
        <v>24.765974994</v>
      </c>
      <c r="O32" s="84">
        <v>7.2374437630999999</v>
      </c>
      <c r="P32" s="84">
        <v>-26.408374729999998</v>
      </c>
      <c r="Q32" s="84">
        <v>10.973479697</v>
      </c>
      <c r="R32" s="84">
        <v>-2.406563411</v>
      </c>
      <c r="S32" s="84">
        <v>54.111950329999999</v>
      </c>
      <c r="T32" s="82">
        <v>300</v>
      </c>
      <c r="U32" s="83">
        <v>19366.879364</v>
      </c>
      <c r="V32" s="84">
        <v>29.780485537000001</v>
      </c>
      <c r="W32" s="84">
        <v>6.9466264170000001</v>
      </c>
      <c r="X32" s="84">
        <v>21.923391784</v>
      </c>
      <c r="Y32" s="82">
        <v>602</v>
      </c>
      <c r="Z32" s="83">
        <v>17716.89041</v>
      </c>
      <c r="AA32" s="84">
        <v>67.242688309000002</v>
      </c>
      <c r="AB32" s="84">
        <v>10.461047125</v>
      </c>
      <c r="AC32" s="86">
        <v>-37.462202769999998</v>
      </c>
      <c r="AD32" s="84">
        <v>12.759755398999999</v>
      </c>
      <c r="AE32" s="84">
        <v>-2.9359655889999998</v>
      </c>
    </row>
    <row r="33" spans="1:31" x14ac:dyDescent="0.35">
      <c r="A33" s="21" t="s">
        <v>45</v>
      </c>
      <c r="B33" s="82">
        <v>1067</v>
      </c>
      <c r="C33" s="83">
        <v>6560.9644850000004</v>
      </c>
      <c r="D33" s="84">
        <v>32.159999999999997</v>
      </c>
      <c r="E33" s="84">
        <v>3.65</v>
      </c>
      <c r="F33" s="84">
        <v>61.655185414000002</v>
      </c>
      <c r="G33" s="82">
        <v>676</v>
      </c>
      <c r="H33" s="83">
        <v>3988.5254890000001</v>
      </c>
      <c r="I33" s="84">
        <v>33.404699172999997</v>
      </c>
      <c r="J33" s="84">
        <v>4.9127202098999998</v>
      </c>
      <c r="K33" s="84">
        <v>17.775326601</v>
      </c>
      <c r="L33" s="82">
        <v>176</v>
      </c>
      <c r="M33" s="83">
        <v>1213.327657</v>
      </c>
      <c r="N33" s="84">
        <v>36.910698926000002</v>
      </c>
      <c r="O33" s="84">
        <v>9.1381604709000008</v>
      </c>
      <c r="P33" s="84">
        <v>3.5059997531999998</v>
      </c>
      <c r="Q33" s="84">
        <v>10.192783682</v>
      </c>
      <c r="R33" s="84">
        <v>0.34396881779999999</v>
      </c>
      <c r="S33" s="84">
        <v>73.139403060000006</v>
      </c>
      <c r="T33" s="82">
        <v>663</v>
      </c>
      <c r="U33" s="83">
        <v>4181.8115109999999</v>
      </c>
      <c r="V33" s="84">
        <v>28.833806713000001</v>
      </c>
      <c r="W33" s="84">
        <v>4.0905967723999996</v>
      </c>
      <c r="X33" s="84">
        <v>11.473103032999999</v>
      </c>
      <c r="Y33" s="82">
        <v>192</v>
      </c>
      <c r="Z33" s="83">
        <v>1086.111887</v>
      </c>
      <c r="AA33" s="84">
        <v>49.938202834999998</v>
      </c>
      <c r="AB33" s="84">
        <v>13.141936367</v>
      </c>
      <c r="AC33" s="84">
        <v>-21.104396120000001</v>
      </c>
      <c r="AD33" s="84">
        <v>13.655227182999999</v>
      </c>
      <c r="AE33" s="84">
        <v>-1.5455177600000001</v>
      </c>
    </row>
    <row r="34" spans="1:31" x14ac:dyDescent="0.35">
      <c r="A34" s="21" t="s">
        <v>46</v>
      </c>
      <c r="B34" s="82">
        <v>868</v>
      </c>
      <c r="C34" s="83">
        <v>14121.45486</v>
      </c>
      <c r="D34" s="84">
        <v>28.81</v>
      </c>
      <c r="E34" s="84">
        <v>3.78</v>
      </c>
      <c r="F34" s="84">
        <v>88.765921602000006</v>
      </c>
      <c r="G34" s="82">
        <v>762</v>
      </c>
      <c r="H34" s="83">
        <v>12656.104012</v>
      </c>
      <c r="I34" s="84">
        <v>30.241108743000002</v>
      </c>
      <c r="J34" s="84">
        <v>4.2212913064000004</v>
      </c>
      <c r="K34" s="84">
        <v>7.3775017143000001</v>
      </c>
      <c r="L34" s="82">
        <v>77</v>
      </c>
      <c r="M34" s="83">
        <v>1023.515416</v>
      </c>
      <c r="N34" s="84">
        <v>29.425849550999999</v>
      </c>
      <c r="O34" s="84">
        <v>7.6341207126999997</v>
      </c>
      <c r="P34" s="84">
        <v>-0.81525919199999997</v>
      </c>
      <c r="Q34" s="84">
        <v>8.6616359265000007</v>
      </c>
      <c r="R34" s="84">
        <v>-9.4123003999999996E-2</v>
      </c>
      <c r="S34" s="84">
        <v>52.567314543000002</v>
      </c>
      <c r="T34" s="82">
        <v>362</v>
      </c>
      <c r="U34" s="83">
        <v>6035.7837390000004</v>
      </c>
      <c r="V34" s="84">
        <v>23.749055769999998</v>
      </c>
      <c r="W34" s="84">
        <v>4.9341732617999998</v>
      </c>
      <c r="X34" s="84">
        <v>13.957998883</v>
      </c>
      <c r="Y34" s="82">
        <v>138</v>
      </c>
      <c r="Z34" s="83">
        <v>2465.7800299999999</v>
      </c>
      <c r="AA34" s="84">
        <v>36.539250905000003</v>
      </c>
      <c r="AB34" s="84">
        <v>11.152170778</v>
      </c>
      <c r="AC34" s="84">
        <v>-12.79019514</v>
      </c>
      <c r="AD34" s="84">
        <v>12.346088156</v>
      </c>
      <c r="AE34" s="84">
        <v>-1.035971473</v>
      </c>
    </row>
    <row r="35" spans="1:31" x14ac:dyDescent="0.35">
      <c r="A35" s="21" t="s">
        <v>47</v>
      </c>
      <c r="B35" s="82">
        <v>191</v>
      </c>
      <c r="C35" s="83">
        <v>2379.076685</v>
      </c>
      <c r="D35" s="84">
        <v>4.28</v>
      </c>
      <c r="E35" s="84">
        <v>1.6</v>
      </c>
      <c r="F35" s="84">
        <v>39.800330668999997</v>
      </c>
      <c r="G35" s="82">
        <v>65</v>
      </c>
      <c r="H35" s="83">
        <v>1095.40002</v>
      </c>
      <c r="I35" s="84">
        <v>5.2721144958000004</v>
      </c>
      <c r="J35" s="84">
        <v>2.8317843576000001</v>
      </c>
      <c r="K35" s="84">
        <v>31.027882717000001</v>
      </c>
      <c r="L35" s="82">
        <v>21</v>
      </c>
      <c r="M35" s="83">
        <v>327.53701999999998</v>
      </c>
      <c r="N35" s="84">
        <v>2.1897561254000002</v>
      </c>
      <c r="O35" s="84">
        <v>2.1162037067999999</v>
      </c>
      <c r="P35" s="84">
        <v>-3.0823583700000001</v>
      </c>
      <c r="Q35" s="84">
        <v>3.5234923915</v>
      </c>
      <c r="R35" s="84">
        <v>-0.87480205099999997</v>
      </c>
      <c r="S35" s="84">
        <v>23.334255337999998</v>
      </c>
      <c r="T35" s="82">
        <v>70</v>
      </c>
      <c r="U35" s="83">
        <v>1210.4348</v>
      </c>
      <c r="V35" s="84">
        <v>9.9694345203000001</v>
      </c>
      <c r="W35" s="84">
        <v>5.1372386675000001</v>
      </c>
      <c r="X35" s="84">
        <v>32.627809368999998</v>
      </c>
      <c r="Y35" s="82">
        <v>14</v>
      </c>
      <c r="Z35" s="83">
        <v>134.71634399999999</v>
      </c>
      <c r="AA35" s="84">
        <v>0.8071024081</v>
      </c>
      <c r="AB35" s="84">
        <v>0.81323516849999999</v>
      </c>
      <c r="AC35" s="84">
        <v>9.1623321121999997</v>
      </c>
      <c r="AD35" s="84">
        <v>5.1941610221000003</v>
      </c>
      <c r="AE35" s="84">
        <v>1.7639676692999999</v>
      </c>
    </row>
    <row r="36" spans="1:31" x14ac:dyDescent="0.35">
      <c r="A36" s="21" t="s">
        <v>48</v>
      </c>
      <c r="B36" s="82">
        <v>534</v>
      </c>
      <c r="C36" s="83">
        <v>16490.66187</v>
      </c>
      <c r="D36" s="84">
        <v>17.23</v>
      </c>
      <c r="E36" s="84">
        <v>3.26</v>
      </c>
      <c r="F36" s="84">
        <v>63.184827843999997</v>
      </c>
      <c r="G36" s="82">
        <v>250</v>
      </c>
      <c r="H36" s="83">
        <v>7232.1039600000004</v>
      </c>
      <c r="I36" s="84">
        <v>15.368182334</v>
      </c>
      <c r="J36" s="84">
        <v>4.1508767275</v>
      </c>
      <c r="K36" s="84">
        <v>21.769992454</v>
      </c>
      <c r="L36" s="82">
        <v>113</v>
      </c>
      <c r="M36" s="83">
        <v>2997.4710249999998</v>
      </c>
      <c r="N36" s="84">
        <v>18.524335235999999</v>
      </c>
      <c r="O36" s="84">
        <v>8.6816551338999997</v>
      </c>
      <c r="P36" s="84">
        <v>3.1561529027000002</v>
      </c>
      <c r="Q36" s="84">
        <v>9.5646304638000004</v>
      </c>
      <c r="R36" s="84">
        <v>0.32998168770000003</v>
      </c>
      <c r="S36" s="84">
        <v>25.407580957</v>
      </c>
      <c r="T36" s="82">
        <v>101</v>
      </c>
      <c r="U36" s="83">
        <v>3251.5228929999998</v>
      </c>
      <c r="V36" s="84">
        <v>15.913087375</v>
      </c>
      <c r="W36" s="84">
        <v>7.1412241635999996</v>
      </c>
      <c r="X36" s="84">
        <v>34.904526744999998</v>
      </c>
      <c r="Y36" s="82">
        <v>140</v>
      </c>
      <c r="Z36" s="83">
        <v>3286.1392139999998</v>
      </c>
      <c r="AA36" s="84">
        <v>11.734397632</v>
      </c>
      <c r="AB36" s="84">
        <v>5.3338582999000002</v>
      </c>
      <c r="AC36" s="84">
        <v>4.1786897427999996</v>
      </c>
      <c r="AD36" s="84">
        <v>8.9949307679999997</v>
      </c>
      <c r="AE36" s="84">
        <v>0.46456052310000001</v>
      </c>
    </row>
    <row r="37" spans="1:31" x14ac:dyDescent="0.35">
      <c r="A37" s="21" t="s">
        <v>49</v>
      </c>
      <c r="B37" s="82">
        <v>262</v>
      </c>
      <c r="C37" s="83">
        <v>2535.4898899999998</v>
      </c>
      <c r="D37" s="84">
        <v>24.26</v>
      </c>
      <c r="E37" s="84">
        <v>6.94</v>
      </c>
      <c r="F37" s="84">
        <v>75.459987501000001</v>
      </c>
      <c r="G37" s="82">
        <v>175</v>
      </c>
      <c r="H37" s="83">
        <v>1752.4928279999999</v>
      </c>
      <c r="I37" s="84">
        <v>27.468860514999999</v>
      </c>
      <c r="J37" s="84">
        <v>8.8564078626999994</v>
      </c>
      <c r="K37" s="84">
        <v>11.061625695</v>
      </c>
      <c r="L37" s="82">
        <v>5</v>
      </c>
      <c r="M37" s="83">
        <v>5</v>
      </c>
      <c r="N37" s="84">
        <v>0.55223200059999999</v>
      </c>
      <c r="O37" s="84">
        <v>0.26788384440000002</v>
      </c>
      <c r="P37" s="84">
        <v>-26.916628509999999</v>
      </c>
      <c r="Q37" s="84">
        <v>8.8604583394999992</v>
      </c>
      <c r="R37" s="84">
        <v>-3.0378370380000002</v>
      </c>
      <c r="S37" s="84">
        <v>66.129445812</v>
      </c>
      <c r="T37" s="82">
        <v>92</v>
      </c>
      <c r="U37" s="83">
        <v>1013.817064</v>
      </c>
      <c r="V37" s="84">
        <v>16.987648704000001</v>
      </c>
      <c r="W37" s="84">
        <v>8.6730495567000006</v>
      </c>
      <c r="X37" s="84">
        <v>15.221345321999999</v>
      </c>
      <c r="Y37" s="82">
        <v>88</v>
      </c>
      <c r="Z37" s="83">
        <v>743.67576399999996</v>
      </c>
      <c r="AA37" s="84">
        <v>45.35675852</v>
      </c>
      <c r="AB37" s="84">
        <v>16.302721758000001</v>
      </c>
      <c r="AC37" s="84">
        <v>-28.369109819999998</v>
      </c>
      <c r="AD37" s="84">
        <v>18.423515455</v>
      </c>
      <c r="AE37" s="84">
        <v>-1.5398315199999999</v>
      </c>
    </row>
    <row r="38" spans="1:31" x14ac:dyDescent="0.35">
      <c r="A38" s="21" t="s">
        <v>50</v>
      </c>
      <c r="B38" s="82">
        <v>1136</v>
      </c>
      <c r="C38" s="83">
        <v>14754.72911</v>
      </c>
      <c r="D38" s="84">
        <v>30.56</v>
      </c>
      <c r="E38" s="84">
        <v>4.2</v>
      </c>
      <c r="F38" s="85" t="s">
        <v>28</v>
      </c>
      <c r="G38" s="85" t="s">
        <v>28</v>
      </c>
      <c r="H38" s="85" t="s">
        <v>28</v>
      </c>
      <c r="I38" s="85" t="s">
        <v>28</v>
      </c>
      <c r="J38" s="85" t="s">
        <v>28</v>
      </c>
      <c r="K38" s="85" t="s">
        <v>28</v>
      </c>
      <c r="L38" s="85" t="s">
        <v>28</v>
      </c>
      <c r="M38" s="85" t="s">
        <v>28</v>
      </c>
      <c r="N38" s="85" t="s">
        <v>28</v>
      </c>
      <c r="O38" s="85" t="s">
        <v>28</v>
      </c>
      <c r="P38" s="85" t="s">
        <v>28</v>
      </c>
      <c r="Q38" s="85" t="s">
        <v>28</v>
      </c>
      <c r="R38" s="85" t="s">
        <v>28</v>
      </c>
      <c r="S38" s="84">
        <v>46.205447696999997</v>
      </c>
      <c r="T38" s="82">
        <v>351</v>
      </c>
      <c r="U38" s="83">
        <v>6587.5768799999996</v>
      </c>
      <c r="V38" s="84">
        <v>36.590854542999999</v>
      </c>
      <c r="W38" s="84">
        <v>7.5651165284999999</v>
      </c>
      <c r="X38" s="84">
        <v>22.718868189999998</v>
      </c>
      <c r="Y38" s="82">
        <v>395</v>
      </c>
      <c r="Z38" s="83">
        <v>3170.8986</v>
      </c>
      <c r="AA38" s="84">
        <v>30.994933295999999</v>
      </c>
      <c r="AB38" s="84">
        <v>7.5223662479</v>
      </c>
      <c r="AC38" s="84">
        <v>5.5959212469999997</v>
      </c>
      <c r="AD38" s="84">
        <v>10.6117303</v>
      </c>
      <c r="AE38" s="84">
        <v>0.52733353459999999</v>
      </c>
    </row>
    <row r="39" spans="1:31" x14ac:dyDescent="0.35">
      <c r="A39" s="21" t="s">
        <v>51</v>
      </c>
      <c r="B39" s="82">
        <v>1032</v>
      </c>
      <c r="C39" s="83">
        <v>17732.108059999999</v>
      </c>
      <c r="D39" s="84">
        <v>31.03</v>
      </c>
      <c r="E39" s="84">
        <v>3.9</v>
      </c>
      <c r="F39" s="84">
        <v>38.233255444999998</v>
      </c>
      <c r="G39" s="82">
        <v>372</v>
      </c>
      <c r="H39" s="83">
        <v>5910.9887040000003</v>
      </c>
      <c r="I39" s="84">
        <v>27.458208266</v>
      </c>
      <c r="J39" s="84">
        <v>5.6427073488000001</v>
      </c>
      <c r="K39" s="84">
        <v>32.742480831999998</v>
      </c>
      <c r="L39" s="82">
        <v>324</v>
      </c>
      <c r="M39" s="83">
        <v>5047.7916299999997</v>
      </c>
      <c r="N39" s="84">
        <v>28.823623860000001</v>
      </c>
      <c r="O39" s="84">
        <v>6.3899894057999997</v>
      </c>
      <c r="P39" s="84">
        <v>1.3654155937000001</v>
      </c>
      <c r="Q39" s="84">
        <v>8.7827219815999999</v>
      </c>
      <c r="R39" s="84">
        <v>0.1554661068</v>
      </c>
      <c r="S39" s="84">
        <v>41.969581658000003</v>
      </c>
      <c r="T39" s="82">
        <v>382</v>
      </c>
      <c r="U39" s="83">
        <v>6285.891482</v>
      </c>
      <c r="V39" s="84">
        <v>26.914271378999999</v>
      </c>
      <c r="W39" s="84">
        <v>5.6926119419000001</v>
      </c>
      <c r="X39" s="84">
        <v>32.020467463000003</v>
      </c>
      <c r="Y39" s="82">
        <v>373</v>
      </c>
      <c r="Z39" s="83">
        <v>6198.4271090000002</v>
      </c>
      <c r="AA39" s="84">
        <v>35.246428938000001</v>
      </c>
      <c r="AB39" s="84">
        <v>7.4997597125000004</v>
      </c>
      <c r="AC39" s="84">
        <v>-8.3321575590000005</v>
      </c>
      <c r="AD39" s="84">
        <v>9.3253360959999991</v>
      </c>
      <c r="AE39" s="84">
        <v>-0.89349675699999997</v>
      </c>
    </row>
    <row r="40" spans="1:31" x14ac:dyDescent="0.35">
      <c r="A40" s="21" t="s">
        <v>150</v>
      </c>
      <c r="B40" s="82">
        <v>82</v>
      </c>
      <c r="C40" s="83">
        <v>17885.2431</v>
      </c>
      <c r="D40" s="84">
        <v>14.48</v>
      </c>
      <c r="E40" s="84">
        <v>7.85</v>
      </c>
      <c r="F40" s="85" t="s">
        <v>28</v>
      </c>
      <c r="G40" s="85" t="s">
        <v>28</v>
      </c>
      <c r="H40" s="85" t="s">
        <v>28</v>
      </c>
      <c r="I40" s="85" t="s">
        <v>28</v>
      </c>
      <c r="J40" s="85" t="s">
        <v>28</v>
      </c>
      <c r="K40" s="85" t="s">
        <v>28</v>
      </c>
      <c r="L40" s="85" t="s">
        <v>28</v>
      </c>
      <c r="M40" s="85" t="s">
        <v>28</v>
      </c>
      <c r="N40" s="85" t="s">
        <v>28</v>
      </c>
      <c r="O40" s="85" t="s">
        <v>28</v>
      </c>
      <c r="P40" s="85" t="s">
        <v>28</v>
      </c>
      <c r="Q40" s="85" t="s">
        <v>28</v>
      </c>
      <c r="R40" s="85" t="s">
        <v>28</v>
      </c>
      <c r="S40" s="84">
        <v>13.389933013</v>
      </c>
      <c r="T40" s="82">
        <v>0</v>
      </c>
      <c r="U40" s="83">
        <v>0</v>
      </c>
      <c r="V40" s="84">
        <v>0</v>
      </c>
      <c r="W40" s="84">
        <v>0</v>
      </c>
      <c r="X40" s="84">
        <v>35.698551670000001</v>
      </c>
      <c r="Y40" s="82">
        <v>44</v>
      </c>
      <c r="Z40" s="83">
        <v>11839.343423</v>
      </c>
      <c r="AA40" s="84">
        <v>45.377162392999999</v>
      </c>
      <c r="AB40" s="84">
        <v>26.718108252</v>
      </c>
      <c r="AC40" s="84">
        <v>-45.377162390000002</v>
      </c>
      <c r="AD40" s="84">
        <v>26.718108252</v>
      </c>
      <c r="AE40" s="84">
        <v>-1.6983673379999999</v>
      </c>
    </row>
    <row r="42" spans="1:31" x14ac:dyDescent="0.35">
      <c r="A42" s="6" t="s">
        <v>52</v>
      </c>
    </row>
    <row r="43" spans="1:31" ht="42.65" customHeight="1" x14ac:dyDescent="0.35">
      <c r="A43" s="7" t="s">
        <v>53</v>
      </c>
      <c r="B43" s="109" t="s">
        <v>62</v>
      </c>
      <c r="C43" s="109"/>
      <c r="D43" s="109"/>
      <c r="E43" s="109"/>
      <c r="F43" s="109"/>
      <c r="G43" s="109"/>
      <c r="H43" s="109"/>
      <c r="I43" s="109"/>
      <c r="J43" s="109"/>
      <c r="K43" s="109"/>
      <c r="L43" s="109"/>
    </row>
    <row r="44" spans="1:31" ht="24.75" customHeight="1" x14ac:dyDescent="0.35">
      <c r="B44" s="109" t="s">
        <v>55</v>
      </c>
      <c r="C44" s="109"/>
      <c r="D44" s="109"/>
      <c r="E44" s="109"/>
      <c r="F44" s="109"/>
      <c r="G44" s="109"/>
      <c r="H44" s="109"/>
      <c r="I44" s="109"/>
      <c r="J44" s="109"/>
      <c r="K44" s="109"/>
      <c r="L44" s="109"/>
    </row>
    <row r="45" spans="1:31" ht="62.5" customHeight="1" x14ac:dyDescent="0.35">
      <c r="B45" s="109" t="s">
        <v>56</v>
      </c>
      <c r="C45" s="109"/>
      <c r="D45" s="109"/>
      <c r="E45" s="109"/>
      <c r="F45" s="109"/>
      <c r="G45" s="109"/>
      <c r="H45" s="109"/>
      <c r="I45" s="109"/>
      <c r="J45" s="109"/>
      <c r="K45" s="109"/>
      <c r="L45" s="109"/>
    </row>
    <row r="46" spans="1:31" x14ac:dyDescent="0.35">
      <c r="A46" s="48" t="s">
        <v>152</v>
      </c>
      <c r="B46" s="107" t="s">
        <v>153</v>
      </c>
      <c r="C46" s="107"/>
      <c r="D46" s="107"/>
      <c r="E46" s="107"/>
      <c r="F46" s="107"/>
      <c r="G46" s="107"/>
      <c r="H46" s="107"/>
      <c r="I46" s="107"/>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77" priority="6">
      <formula>"$G3=1"</formula>
    </cfRule>
  </conditionalFormatting>
  <conditionalFormatting sqref="G16:R16 F16:F37 H17:H37 M17:M37 F38:R38 F39 H39 M39 F40:R40">
    <cfRule type="expression" dxfId="276" priority="7">
      <formula>"$G3=1"</formula>
    </cfRule>
  </conditionalFormatting>
  <conditionalFormatting sqref="P29:R29">
    <cfRule type="expression" dxfId="275" priority="1">
      <formula>"$G3=1"</formula>
    </cfRule>
  </conditionalFormatting>
  <conditionalFormatting sqref="Z16:Z28 S16:S40 U16:U40 Z30:Z40">
    <cfRule type="expression" dxfId="274" priority="5">
      <formula>"$G3=1"</formula>
    </cfRule>
  </conditionalFormatting>
  <conditionalFormatting sqref="AE16:AE28 AE30:AE40">
    <cfRule type="cellIs" dxfId="273" priority="3" operator="lessThan">
      <formula>-1.96</formula>
    </cfRule>
    <cfRule type="cellIs" dxfId="272" priority="4" operator="greaterThan">
      <formula>1.96</formula>
    </cfRule>
  </conditionalFormatting>
  <hyperlinks>
    <hyperlink ref="K1" location="Contents!B10" display="Contents" xr:uid="{10CC3AF2-A14D-48BD-A66D-9B608536450D}"/>
  </hyperlinks>
  <pageMargins left="0.7" right="0.7" top="0.75" bottom="0.75" header="0.3" footer="0.3"/>
  <pageSetup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C8B32-0F77-407A-B475-C61EFCE017D6}">
  <sheetPr codeName="Sheet5"/>
  <dimension ref="A1:AE46"/>
  <sheetViews>
    <sheetView showGridLines="0" workbookViewId="0">
      <pane xSplit="1" topLeftCell="B1" activePane="topRight" state="frozen"/>
      <selection pane="topRight" activeCell="B4" sqref="B4"/>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0"/>
      <c r="M1" s="79"/>
      <c r="N1" s="79"/>
      <c r="O1" s="79"/>
      <c r="P1" s="79"/>
      <c r="Q1" s="79"/>
      <c r="R1" s="79"/>
      <c r="S1" s="79"/>
    </row>
    <row r="2" spans="1:31" s="4" customFormat="1" ht="17.25" customHeight="1" x14ac:dyDescent="0.35">
      <c r="A2" s="2" t="s">
        <v>3</v>
      </c>
      <c r="B2" s="3" t="str">
        <f>'Table 1.1'!B2</f>
        <v>Chapter 1: Top-level governance for digital technologies in schools</v>
      </c>
      <c r="C2" s="3"/>
      <c r="D2" s="3"/>
      <c r="E2" s="3"/>
      <c r="F2" s="3"/>
      <c r="G2" s="3"/>
      <c r="H2" s="3"/>
      <c r="I2" s="3"/>
      <c r="J2" s="3"/>
      <c r="K2" s="3"/>
      <c r="L2" s="3"/>
      <c r="M2" s="28"/>
      <c r="N2" s="28"/>
      <c r="O2" s="28"/>
      <c r="P2" s="28"/>
      <c r="Q2" s="28"/>
      <c r="R2" s="28"/>
      <c r="S2" s="28"/>
    </row>
    <row r="3" spans="1:31" s="4" customFormat="1" ht="17.25" customHeight="1" x14ac:dyDescent="0.35">
      <c r="A3" s="2"/>
      <c r="B3" s="3" t="str">
        <f>'Table 1.1'!B3</f>
        <v>Chapter 2: Digital equity and inclusion</v>
      </c>
      <c r="C3" s="3"/>
      <c r="D3" s="3"/>
      <c r="E3" s="3"/>
      <c r="F3" s="3"/>
      <c r="G3" s="3"/>
      <c r="H3" s="3"/>
      <c r="I3" s="3"/>
      <c r="J3" s="3"/>
      <c r="K3" s="3"/>
      <c r="L3" s="3"/>
      <c r="M3" s="28"/>
      <c r="N3" s="28"/>
      <c r="O3" s="28"/>
      <c r="P3" s="28"/>
      <c r="Q3" s="28"/>
      <c r="R3" s="28"/>
      <c r="S3" s="28"/>
    </row>
    <row r="4" spans="1:31" s="4" customFormat="1" ht="17.25" customHeight="1" x14ac:dyDescent="0.35">
      <c r="A4" s="2" t="s">
        <v>6</v>
      </c>
      <c r="B4" s="3" t="s">
        <v>60</v>
      </c>
      <c r="C4" s="3"/>
      <c r="D4" s="3"/>
      <c r="E4" s="3"/>
      <c r="F4" s="3"/>
      <c r="G4" s="3"/>
      <c r="H4" s="3"/>
      <c r="I4" s="3"/>
      <c r="J4" s="3"/>
      <c r="K4" s="3"/>
      <c r="L4" s="3"/>
      <c r="M4" s="28"/>
      <c r="N4" s="28"/>
      <c r="O4" s="28"/>
      <c r="P4" s="28"/>
      <c r="Q4" s="28"/>
      <c r="R4" s="28"/>
      <c r="S4" s="28"/>
    </row>
    <row r="5" spans="1:31" s="4" customFormat="1" ht="17.25" customHeight="1" x14ac:dyDescent="0.35">
      <c r="A5" s="2"/>
      <c r="B5" s="3"/>
      <c r="C5" s="3"/>
      <c r="D5" s="3"/>
      <c r="E5" s="3"/>
      <c r="F5" s="3"/>
      <c r="G5" s="3"/>
      <c r="H5" s="3"/>
      <c r="I5" s="3"/>
      <c r="J5" s="3"/>
      <c r="K5" s="3"/>
      <c r="L5" s="3"/>
      <c r="M5" s="28"/>
      <c r="N5" s="28"/>
      <c r="O5" s="28"/>
      <c r="P5" s="28"/>
      <c r="Q5" s="28"/>
      <c r="R5" s="28"/>
      <c r="S5" s="28"/>
    </row>
    <row r="6" spans="1:31" s="4" customFormat="1" ht="17.25" customHeight="1" x14ac:dyDescent="0.35">
      <c r="A6" s="2"/>
      <c r="B6" s="3"/>
      <c r="C6" s="3"/>
      <c r="D6" s="3"/>
      <c r="E6" s="3"/>
      <c r="F6" s="3"/>
      <c r="G6" s="3"/>
      <c r="H6" s="3"/>
      <c r="I6" s="3"/>
      <c r="J6" s="3"/>
      <c r="K6" s="3"/>
      <c r="L6" s="3"/>
      <c r="M6" s="28"/>
      <c r="N6" s="28"/>
      <c r="O6" s="28"/>
      <c r="P6" s="28"/>
      <c r="Q6" s="28"/>
      <c r="R6" s="28"/>
      <c r="S6" s="28"/>
    </row>
    <row r="7" spans="1:31" ht="17.25" customHeight="1" x14ac:dyDescent="0.35">
      <c r="A7" s="2" t="s">
        <v>8</v>
      </c>
      <c r="B7" s="3">
        <v>2023</v>
      </c>
      <c r="C7" s="3"/>
      <c r="D7" s="3"/>
      <c r="E7" s="3"/>
      <c r="F7" s="3"/>
      <c r="G7" s="3"/>
      <c r="H7" s="3"/>
      <c r="I7" s="3"/>
      <c r="J7" s="3"/>
      <c r="K7" s="3"/>
      <c r="L7" s="3"/>
      <c r="M7" s="28"/>
      <c r="N7" s="28"/>
      <c r="O7" s="28"/>
      <c r="P7" s="28"/>
      <c r="Q7" s="28"/>
      <c r="R7" s="28"/>
      <c r="S7" s="28"/>
    </row>
    <row r="8" spans="1:31" ht="17.25" customHeight="1" x14ac:dyDescent="0.35">
      <c r="A8" s="5"/>
      <c r="M8" s="1"/>
      <c r="N8" s="1"/>
      <c r="O8" s="1"/>
      <c r="P8" s="1"/>
      <c r="Q8" s="1"/>
      <c r="R8" s="1"/>
      <c r="S8" s="1"/>
    </row>
    <row r="9" spans="1:31" ht="24" customHeight="1" x14ac:dyDescent="0.35">
      <c r="A9" s="2" t="s">
        <v>9</v>
      </c>
      <c r="B9" s="16" t="s">
        <v>63</v>
      </c>
      <c r="C9" s="17"/>
      <c r="D9" s="17"/>
      <c r="E9" s="17"/>
      <c r="F9" s="17"/>
      <c r="G9" s="17"/>
      <c r="H9" s="17"/>
      <c r="I9" s="17"/>
      <c r="J9" s="17"/>
      <c r="K9" s="17"/>
      <c r="L9" s="17"/>
      <c r="M9" s="29"/>
      <c r="N9" s="29"/>
      <c r="O9" s="29"/>
      <c r="P9" s="29"/>
      <c r="Q9" s="29"/>
      <c r="R9" s="29"/>
      <c r="S9" s="29"/>
    </row>
    <row r="10" spans="1:31" x14ac:dyDescent="0.35">
      <c r="A10" s="2" t="s">
        <v>11</v>
      </c>
      <c r="B10" s="3" t="s">
        <v>12</v>
      </c>
      <c r="C10" s="18"/>
      <c r="D10" s="18"/>
      <c r="E10" s="18"/>
      <c r="F10" s="18"/>
      <c r="G10" s="18"/>
      <c r="H10" s="18"/>
      <c r="I10" s="18"/>
      <c r="J10" s="18"/>
      <c r="K10" s="18"/>
      <c r="L10" s="18"/>
      <c r="M10" s="1"/>
      <c r="N10" s="1"/>
      <c r="O10" s="1"/>
      <c r="P10" s="1"/>
      <c r="Q10" s="1"/>
      <c r="R10" s="1"/>
      <c r="S10" s="1"/>
    </row>
    <row r="14" spans="1:31" ht="14.5" customHeight="1" x14ac:dyDescent="0.35">
      <c r="B14" s="112" t="s">
        <v>13</v>
      </c>
      <c r="C14" s="112"/>
      <c r="D14" s="112"/>
      <c r="E14" s="112"/>
      <c r="F14" s="113" t="s">
        <v>14</v>
      </c>
      <c r="G14" s="113"/>
      <c r="H14" s="113"/>
      <c r="I14" s="113"/>
      <c r="J14" s="113"/>
      <c r="K14" s="114" t="s">
        <v>15</v>
      </c>
      <c r="L14" s="114"/>
      <c r="M14" s="114"/>
      <c r="N14" s="114"/>
      <c r="O14" s="114"/>
      <c r="P14" s="116" t="s">
        <v>16</v>
      </c>
      <c r="Q14" s="116"/>
      <c r="R14" s="116"/>
      <c r="S14" s="115" t="s">
        <v>17</v>
      </c>
      <c r="T14" s="115"/>
      <c r="U14" s="115"/>
      <c r="V14" s="115"/>
      <c r="W14" s="115"/>
      <c r="X14" s="110" t="s">
        <v>18</v>
      </c>
      <c r="Y14" s="110"/>
      <c r="Z14" s="110"/>
      <c r="AA14" s="110"/>
      <c r="AB14" s="111"/>
      <c r="AC14" s="108" t="s">
        <v>16</v>
      </c>
      <c r="AD14" s="108"/>
      <c r="AE14" s="108"/>
    </row>
    <row r="15" spans="1:31" ht="56" x14ac:dyDescent="0.35">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x14ac:dyDescent="0.35">
      <c r="A16" s="21" t="s">
        <v>27</v>
      </c>
      <c r="B16" s="82">
        <v>1097</v>
      </c>
      <c r="C16" s="83">
        <v>22895.995800000001</v>
      </c>
      <c r="D16" s="84">
        <v>37.4</v>
      </c>
      <c r="E16" s="84">
        <v>5.44</v>
      </c>
      <c r="F16" s="85" t="s">
        <v>28</v>
      </c>
      <c r="G16" s="85" t="s">
        <v>28</v>
      </c>
      <c r="H16" s="85" t="s">
        <v>28</v>
      </c>
      <c r="I16" s="85" t="s">
        <v>28</v>
      </c>
      <c r="J16" s="85" t="s">
        <v>28</v>
      </c>
      <c r="K16" s="85" t="s">
        <v>28</v>
      </c>
      <c r="L16" s="85" t="s">
        <v>28</v>
      </c>
      <c r="M16" s="85" t="s">
        <v>28</v>
      </c>
      <c r="N16" s="85" t="s">
        <v>28</v>
      </c>
      <c r="O16" s="85" t="s">
        <v>28</v>
      </c>
      <c r="P16" s="85" t="s">
        <v>28</v>
      </c>
      <c r="Q16" s="85" t="s">
        <v>28</v>
      </c>
      <c r="R16" s="85" t="s">
        <v>28</v>
      </c>
      <c r="S16" s="84">
        <v>14.323315651</v>
      </c>
      <c r="T16" s="82">
        <v>133</v>
      </c>
      <c r="U16" s="83">
        <v>2928.7467019999999</v>
      </c>
      <c r="V16" s="84">
        <v>37.283738055000001</v>
      </c>
      <c r="W16" s="84">
        <v>13.349934465</v>
      </c>
      <c r="X16" s="84">
        <v>15.593889537000001</v>
      </c>
      <c r="Y16" s="82">
        <v>152</v>
      </c>
      <c r="Z16" s="83">
        <v>4304.3340690000005</v>
      </c>
      <c r="AA16" s="84">
        <v>49.669942362999997</v>
      </c>
      <c r="AB16" s="84">
        <v>13.248161473</v>
      </c>
      <c r="AC16" s="84">
        <v>-12.38620431</v>
      </c>
      <c r="AD16" s="84">
        <v>17.441737403000001</v>
      </c>
      <c r="AE16" s="84">
        <v>-0.71014739100000002</v>
      </c>
    </row>
    <row r="17" spans="1:31" x14ac:dyDescent="0.35">
      <c r="A17" s="21" t="s">
        <v>29</v>
      </c>
      <c r="B17" s="82">
        <v>7962</v>
      </c>
      <c r="C17" s="83">
        <v>110381.1902</v>
      </c>
      <c r="D17" s="84">
        <v>98.25</v>
      </c>
      <c r="E17" s="84">
        <v>1.34</v>
      </c>
      <c r="F17" s="84">
        <v>77.215762397000006</v>
      </c>
      <c r="G17" s="82">
        <v>5954</v>
      </c>
      <c r="H17" s="83">
        <v>84148.748785999996</v>
      </c>
      <c r="I17" s="84">
        <v>98.323806074999993</v>
      </c>
      <c r="J17" s="84">
        <v>1.6968474638</v>
      </c>
      <c r="K17" s="84">
        <v>9.9559987909000007</v>
      </c>
      <c r="L17" s="82">
        <v>765</v>
      </c>
      <c r="M17" s="83">
        <v>11184.436883</v>
      </c>
      <c r="N17" s="84">
        <v>100</v>
      </c>
      <c r="O17" s="84">
        <v>0</v>
      </c>
      <c r="P17" s="84">
        <v>1.6761939254</v>
      </c>
      <c r="Q17" s="84">
        <v>1.6968474638</v>
      </c>
      <c r="R17" s="84">
        <v>0.98782828820000002</v>
      </c>
      <c r="S17" s="84">
        <v>52.240139038999999</v>
      </c>
      <c r="T17" s="82">
        <v>3573</v>
      </c>
      <c r="U17" s="83">
        <v>56977.663358999998</v>
      </c>
      <c r="V17" s="84">
        <v>97.544105870999999</v>
      </c>
      <c r="W17" s="84">
        <v>2.4665054757</v>
      </c>
      <c r="X17" s="84">
        <v>18.697310719000001</v>
      </c>
      <c r="Y17" s="82">
        <v>1527</v>
      </c>
      <c r="Z17" s="83">
        <v>19100.266529</v>
      </c>
      <c r="AA17" s="84">
        <v>97.278162085000005</v>
      </c>
      <c r="AB17" s="84">
        <v>2.1310287631999998</v>
      </c>
      <c r="AC17" s="84">
        <v>0.26594378629999998</v>
      </c>
      <c r="AD17" s="84">
        <v>3.1927813967000001</v>
      </c>
      <c r="AE17" s="84">
        <v>8.3295332E-2</v>
      </c>
    </row>
    <row r="18" spans="1:31" x14ac:dyDescent="0.35">
      <c r="A18" s="21" t="s">
        <v>30</v>
      </c>
      <c r="B18" s="82">
        <v>150</v>
      </c>
      <c r="C18" s="83">
        <v>2972.9846590000002</v>
      </c>
      <c r="D18" s="84">
        <v>7.07</v>
      </c>
      <c r="E18" s="84">
        <v>2.31</v>
      </c>
      <c r="F18" s="84">
        <v>65.074226159999995</v>
      </c>
      <c r="G18" s="82">
        <v>89</v>
      </c>
      <c r="H18" s="83">
        <v>2168.9806640000002</v>
      </c>
      <c r="I18" s="84">
        <v>10.374472234000001</v>
      </c>
      <c r="J18" s="84">
        <v>3.6383633681999998</v>
      </c>
      <c r="K18" s="84">
        <v>17.850214152</v>
      </c>
      <c r="L18" s="82">
        <v>0</v>
      </c>
      <c r="M18" s="83">
        <v>0</v>
      </c>
      <c r="N18" s="84">
        <v>0</v>
      </c>
      <c r="O18" s="84">
        <v>0</v>
      </c>
      <c r="P18" s="84">
        <v>-10.374472234000001</v>
      </c>
      <c r="Q18" s="84">
        <v>3.6383633681999998</v>
      </c>
      <c r="R18" s="84">
        <v>-2.8514117981</v>
      </c>
      <c r="S18" s="84">
        <v>50.335610311000003</v>
      </c>
      <c r="T18" s="82">
        <v>106</v>
      </c>
      <c r="U18" s="83">
        <v>1975.915424</v>
      </c>
      <c r="V18" s="84">
        <v>11.338634801</v>
      </c>
      <c r="W18" s="84">
        <v>4.8098643939999999</v>
      </c>
      <c r="X18" s="84">
        <v>22.436561469000001</v>
      </c>
      <c r="Y18" s="82">
        <v>25</v>
      </c>
      <c r="Z18" s="83">
        <v>604.16625699999997</v>
      </c>
      <c r="AA18" s="84">
        <v>7.4250034272000001</v>
      </c>
      <c r="AB18" s="84">
        <v>1.8889477028999999</v>
      </c>
      <c r="AC18" s="84">
        <v>3.9136313740999999</v>
      </c>
      <c r="AD18" s="84">
        <v>5.2861168004000003</v>
      </c>
      <c r="AE18" s="84">
        <v>0.74036036699999996</v>
      </c>
    </row>
    <row r="19" spans="1:31" x14ac:dyDescent="0.35">
      <c r="A19" s="21" t="s">
        <v>31</v>
      </c>
      <c r="B19" s="82">
        <v>3970</v>
      </c>
      <c r="C19" s="83">
        <v>542092.67290000001</v>
      </c>
      <c r="D19" s="84">
        <v>90.03</v>
      </c>
      <c r="E19" s="84">
        <v>2.29</v>
      </c>
      <c r="F19" s="84">
        <v>29.722649472000001</v>
      </c>
      <c r="G19" s="82">
        <v>1066</v>
      </c>
      <c r="H19" s="83">
        <v>136148.352381</v>
      </c>
      <c r="I19" s="84">
        <v>82.015165349</v>
      </c>
      <c r="J19" s="84">
        <v>4.2620128927999996</v>
      </c>
      <c r="K19" s="84">
        <v>51.698222123000001</v>
      </c>
      <c r="L19" s="82">
        <v>1822</v>
      </c>
      <c r="M19" s="83">
        <v>247431.502717</v>
      </c>
      <c r="N19" s="84">
        <v>93.207120992</v>
      </c>
      <c r="O19" s="84">
        <v>3.7737368677999998</v>
      </c>
      <c r="P19" s="84">
        <v>11.191955643</v>
      </c>
      <c r="Q19" s="84">
        <v>5.4779055226000004</v>
      </c>
      <c r="R19" s="84">
        <v>2.0431085561</v>
      </c>
      <c r="S19" s="84">
        <v>23.017029923999999</v>
      </c>
      <c r="T19" s="82">
        <v>490</v>
      </c>
      <c r="U19" s="83">
        <v>99584.072973000002</v>
      </c>
      <c r="V19" s="84">
        <v>88.106186086999998</v>
      </c>
      <c r="W19" s="84">
        <v>8.4417420710000002</v>
      </c>
      <c r="X19" s="84">
        <v>31.271935879000001</v>
      </c>
      <c r="Y19" s="82">
        <v>1471</v>
      </c>
      <c r="Z19" s="83">
        <v>159279.480262</v>
      </c>
      <c r="AA19" s="84">
        <v>92.673689598999999</v>
      </c>
      <c r="AB19" s="84">
        <v>3.8707069612999998</v>
      </c>
      <c r="AC19" s="84">
        <v>-4.567503512</v>
      </c>
      <c r="AD19" s="84">
        <v>9.0438955774000007</v>
      </c>
      <c r="AE19" s="84">
        <v>-0.505037179</v>
      </c>
    </row>
    <row r="20" spans="1:31" x14ac:dyDescent="0.35">
      <c r="A20" s="21" t="s">
        <v>32</v>
      </c>
      <c r="B20" s="82">
        <v>2858</v>
      </c>
      <c r="C20" s="83">
        <v>81664.632159999994</v>
      </c>
      <c r="D20" s="84">
        <v>99.51</v>
      </c>
      <c r="E20" s="84">
        <v>0.49</v>
      </c>
      <c r="F20" s="84">
        <v>64.849304559000004</v>
      </c>
      <c r="G20" s="82">
        <v>1741</v>
      </c>
      <c r="H20" s="83">
        <v>47264.764145000001</v>
      </c>
      <c r="I20" s="84">
        <v>99.153854917999993</v>
      </c>
      <c r="J20" s="84">
        <v>0.84407124450000004</v>
      </c>
      <c r="K20" s="84">
        <v>20.040076813999999</v>
      </c>
      <c r="L20" s="82">
        <v>481</v>
      </c>
      <c r="M20" s="83">
        <v>14465.854336</v>
      </c>
      <c r="N20" s="84">
        <v>100</v>
      </c>
      <c r="O20" s="84">
        <v>0</v>
      </c>
      <c r="P20" s="84">
        <v>0.84614508170000002</v>
      </c>
      <c r="Q20" s="84">
        <v>0.84407124450000004</v>
      </c>
      <c r="R20" s="84">
        <v>1.0024569456000001</v>
      </c>
      <c r="S20" s="84">
        <v>27.592206484999998</v>
      </c>
      <c r="T20" s="82">
        <v>802</v>
      </c>
      <c r="U20" s="83">
        <v>21835.433421999998</v>
      </c>
      <c r="V20" s="84">
        <v>100</v>
      </c>
      <c r="W20" s="84">
        <v>0</v>
      </c>
      <c r="X20" s="84">
        <v>29.182835563000001</v>
      </c>
      <c r="Y20" s="82">
        <v>702</v>
      </c>
      <c r="Z20" s="83">
        <v>21385.875410000001</v>
      </c>
      <c r="AA20" s="84">
        <v>100</v>
      </c>
      <c r="AB20" s="84">
        <v>0</v>
      </c>
      <c r="AC20" s="84">
        <v>0</v>
      </c>
      <c r="AD20" s="84">
        <v>0</v>
      </c>
      <c r="AE20" s="84" t="s">
        <v>28</v>
      </c>
    </row>
    <row r="21" spans="1:31" x14ac:dyDescent="0.35">
      <c r="A21" s="21" t="s">
        <v>33</v>
      </c>
      <c r="B21" s="82">
        <v>8700</v>
      </c>
      <c r="C21" s="83">
        <v>320203.4472</v>
      </c>
      <c r="D21" s="84">
        <v>69.08</v>
      </c>
      <c r="E21" s="84">
        <v>3.14</v>
      </c>
      <c r="F21" s="84">
        <v>68.390598922999999</v>
      </c>
      <c r="G21" s="82">
        <v>5630</v>
      </c>
      <c r="H21" s="83">
        <v>208347.14428899999</v>
      </c>
      <c r="I21" s="84">
        <v>72.030806408999993</v>
      </c>
      <c r="J21" s="84">
        <v>3.6695417179000001</v>
      </c>
      <c r="K21" s="84">
        <v>16.788732956</v>
      </c>
      <c r="L21" s="82">
        <v>1408</v>
      </c>
      <c r="M21" s="83">
        <v>49875.320476000001</v>
      </c>
      <c r="N21" s="84">
        <v>70.969687448000002</v>
      </c>
      <c r="O21" s="84">
        <v>7.5302411791999999</v>
      </c>
      <c r="P21" s="84">
        <v>-1.061118961</v>
      </c>
      <c r="Q21" s="84">
        <v>8.4444592230000008</v>
      </c>
      <c r="R21" s="84">
        <v>-0.12565860400000001</v>
      </c>
      <c r="S21" s="84">
        <v>28.514488325999999</v>
      </c>
      <c r="T21" s="82">
        <v>1913</v>
      </c>
      <c r="U21" s="83">
        <v>84225.967577000003</v>
      </c>
      <c r="V21" s="84">
        <v>70.604902236000001</v>
      </c>
      <c r="W21" s="84">
        <v>5.3195596131</v>
      </c>
      <c r="X21" s="84">
        <v>37.613133550999997</v>
      </c>
      <c r="Y21" s="82">
        <v>3049</v>
      </c>
      <c r="Z21" s="83">
        <v>105525.13011300001</v>
      </c>
      <c r="AA21" s="84">
        <v>64.336663239000004</v>
      </c>
      <c r="AB21" s="84">
        <v>5.1942350785000002</v>
      </c>
      <c r="AC21" s="84">
        <v>6.2682389969000001</v>
      </c>
      <c r="AD21" s="84">
        <v>7.7074309048999998</v>
      </c>
      <c r="AE21" s="84">
        <v>0.81327216219999998</v>
      </c>
    </row>
    <row r="22" spans="1:31" x14ac:dyDescent="0.35">
      <c r="A22" s="21" t="s">
        <v>34</v>
      </c>
      <c r="B22" s="82">
        <v>2749</v>
      </c>
      <c r="C22" s="83">
        <v>614474.49509999994</v>
      </c>
      <c r="D22" s="84">
        <v>97.17</v>
      </c>
      <c r="E22" s="84">
        <v>1.64</v>
      </c>
      <c r="F22" s="84">
        <v>38.075107070999998</v>
      </c>
      <c r="G22" s="82">
        <v>1016</v>
      </c>
      <c r="H22" s="83">
        <v>214793.87106</v>
      </c>
      <c r="I22" s="84">
        <v>97.588162553000004</v>
      </c>
      <c r="J22" s="84">
        <v>2.4312448189999998</v>
      </c>
      <c r="K22" s="84">
        <v>46.603719314999999</v>
      </c>
      <c r="L22" s="82">
        <v>1026</v>
      </c>
      <c r="M22" s="83">
        <v>248110.55975799999</v>
      </c>
      <c r="N22" s="84">
        <v>97.780580802000003</v>
      </c>
      <c r="O22" s="84">
        <v>2.2343431216999998</v>
      </c>
      <c r="P22" s="84">
        <v>0.19241824909999999</v>
      </c>
      <c r="Q22" s="84">
        <v>3.3076137198</v>
      </c>
      <c r="R22" s="84">
        <v>5.81743412E-2</v>
      </c>
      <c r="S22" s="84">
        <v>49.417620352999997</v>
      </c>
      <c r="T22" s="82">
        <v>1159</v>
      </c>
      <c r="U22" s="83">
        <v>263468.94315100001</v>
      </c>
      <c r="V22" s="84">
        <v>97.433853706999997</v>
      </c>
      <c r="W22" s="84">
        <v>2.5447038246</v>
      </c>
      <c r="X22" s="84">
        <v>14.308944260000001</v>
      </c>
      <c r="Y22" s="82">
        <v>349</v>
      </c>
      <c r="Z22" s="83">
        <v>74058.636597000004</v>
      </c>
      <c r="AA22" s="84">
        <v>100</v>
      </c>
      <c r="AB22" s="84">
        <v>0</v>
      </c>
      <c r="AC22" s="84">
        <v>-2.5661462930000001</v>
      </c>
      <c r="AD22" s="84">
        <v>2.5447038246</v>
      </c>
      <c r="AE22" s="84">
        <v>-1.0084263120000001</v>
      </c>
    </row>
    <row r="23" spans="1:31" x14ac:dyDescent="0.35">
      <c r="A23" s="21" t="s">
        <v>35</v>
      </c>
      <c r="B23" s="82">
        <v>2112</v>
      </c>
      <c r="C23" s="83">
        <v>26269.928199999998</v>
      </c>
      <c r="D23" s="84">
        <v>76.760000000000005</v>
      </c>
      <c r="E23" s="84">
        <v>3.8</v>
      </c>
      <c r="F23" s="84">
        <v>48.364747897999997</v>
      </c>
      <c r="G23" s="82">
        <v>1025</v>
      </c>
      <c r="H23" s="83">
        <v>12388.893678</v>
      </c>
      <c r="I23" s="84">
        <v>84.146579113000001</v>
      </c>
      <c r="J23" s="84">
        <v>4.6224640089999998</v>
      </c>
      <c r="K23" s="84">
        <v>25.862969622000001</v>
      </c>
      <c r="L23" s="82">
        <v>399</v>
      </c>
      <c r="M23" s="83">
        <v>5931.0937409999997</v>
      </c>
      <c r="N23" s="84">
        <v>72.886474819</v>
      </c>
      <c r="O23" s="84">
        <v>7.7051837277999997</v>
      </c>
      <c r="P23" s="84">
        <v>-11.260104289999999</v>
      </c>
      <c r="Q23" s="84">
        <v>8.6546393775000006</v>
      </c>
      <c r="R23" s="84">
        <v>-1.3010483509999999</v>
      </c>
      <c r="S23" s="84">
        <v>50.958543147999997</v>
      </c>
      <c r="T23" s="82">
        <v>902</v>
      </c>
      <c r="U23" s="83">
        <v>12640.755405</v>
      </c>
      <c r="V23" s="84">
        <v>76.372442915999997</v>
      </c>
      <c r="W23" s="84">
        <v>4.8267634965999999</v>
      </c>
      <c r="X23" s="84">
        <v>22.754847126000001</v>
      </c>
      <c r="Y23" s="82">
        <v>464</v>
      </c>
      <c r="Z23" s="83">
        <v>5621.0817729999999</v>
      </c>
      <c r="AA23" s="84">
        <v>79.086034541000004</v>
      </c>
      <c r="AB23" s="84">
        <v>6.8449372952000003</v>
      </c>
      <c r="AC23" s="84">
        <v>-2.7135916259999999</v>
      </c>
      <c r="AD23" s="84">
        <v>8.0375766668999997</v>
      </c>
      <c r="AE23" s="84">
        <v>-0.33761315600000003</v>
      </c>
    </row>
    <row r="24" spans="1:31" x14ac:dyDescent="0.35">
      <c r="A24" s="21" t="s">
        <v>36</v>
      </c>
      <c r="B24" s="82">
        <v>2925</v>
      </c>
      <c r="C24" s="83">
        <v>457645.26530000003</v>
      </c>
      <c r="D24" s="84">
        <v>91.41</v>
      </c>
      <c r="E24" s="84">
        <v>2.4700000000000002</v>
      </c>
      <c r="F24" s="84">
        <v>40.303077518999999</v>
      </c>
      <c r="G24" s="82">
        <v>1089</v>
      </c>
      <c r="H24" s="83">
        <v>165917.16809799999</v>
      </c>
      <c r="I24" s="84">
        <v>94.284285284999996</v>
      </c>
      <c r="J24" s="84">
        <v>3.2770355351</v>
      </c>
      <c r="K24" s="84">
        <v>43.125409472000001</v>
      </c>
      <c r="L24" s="82">
        <v>946</v>
      </c>
      <c r="M24" s="83">
        <v>158486.20745099999</v>
      </c>
      <c r="N24" s="84">
        <v>86.349327958000003</v>
      </c>
      <c r="O24" s="84">
        <v>4.9262079812000001</v>
      </c>
      <c r="P24" s="84">
        <v>-7.9349573270000002</v>
      </c>
      <c r="Q24" s="84">
        <v>5.8622756471999997</v>
      </c>
      <c r="R24" s="84">
        <v>-1.3535626439999999</v>
      </c>
      <c r="S24" s="84">
        <v>40.477713545</v>
      </c>
      <c r="T24" s="82">
        <v>880</v>
      </c>
      <c r="U24" s="83">
        <v>155894.30392599999</v>
      </c>
      <c r="V24" s="84">
        <v>88.167178958999997</v>
      </c>
      <c r="W24" s="84">
        <v>4.3964501762000001</v>
      </c>
      <c r="X24" s="84">
        <v>24.352233405</v>
      </c>
      <c r="Y24" s="82">
        <v>675</v>
      </c>
      <c r="Z24" s="83">
        <v>99846.940273</v>
      </c>
      <c r="AA24" s="84">
        <v>93.448999246</v>
      </c>
      <c r="AB24" s="84">
        <v>4.4889696748999999</v>
      </c>
      <c r="AC24" s="84">
        <v>-5.2818202870000004</v>
      </c>
      <c r="AD24" s="84">
        <v>5.9730971883999997</v>
      </c>
      <c r="AE24" s="84">
        <v>-0.884268265</v>
      </c>
    </row>
    <row r="25" spans="1:31" x14ac:dyDescent="0.35">
      <c r="A25" s="21" t="s">
        <v>37</v>
      </c>
      <c r="B25" s="82">
        <v>2938</v>
      </c>
      <c r="C25" s="83">
        <v>8773.7368420000003</v>
      </c>
      <c r="D25" s="84">
        <v>98.9</v>
      </c>
      <c r="E25" s="84">
        <v>0.04</v>
      </c>
      <c r="F25" s="84">
        <v>62.250489236999996</v>
      </c>
      <c r="G25" s="82">
        <v>1675</v>
      </c>
      <c r="H25" s="83">
        <v>5250.6578950000003</v>
      </c>
      <c r="I25" s="84">
        <v>100</v>
      </c>
      <c r="J25" s="84">
        <v>0</v>
      </c>
      <c r="K25" s="84">
        <v>18.438889877000001</v>
      </c>
      <c r="L25" s="82">
        <v>592</v>
      </c>
      <c r="M25" s="83">
        <v>1594.5</v>
      </c>
      <c r="N25" s="84">
        <v>100</v>
      </c>
      <c r="O25" s="84">
        <v>0</v>
      </c>
      <c r="P25" s="84">
        <v>0</v>
      </c>
      <c r="Q25" s="84">
        <v>0</v>
      </c>
      <c r="R25" s="84" t="s">
        <v>28</v>
      </c>
      <c r="S25" s="84">
        <v>35.160558090999999</v>
      </c>
      <c r="T25" s="82">
        <v>1090</v>
      </c>
      <c r="U25" s="83">
        <v>3114.2631580000002</v>
      </c>
      <c r="V25" s="84">
        <v>100</v>
      </c>
      <c r="W25" s="84">
        <v>0</v>
      </c>
      <c r="X25" s="84">
        <v>37.971513119999997</v>
      </c>
      <c r="Y25" s="82">
        <v>986</v>
      </c>
      <c r="Z25" s="83">
        <v>3031.6315789999999</v>
      </c>
      <c r="AA25" s="84">
        <v>100</v>
      </c>
      <c r="AB25" s="84">
        <v>0</v>
      </c>
      <c r="AC25" s="84">
        <v>0</v>
      </c>
      <c r="AD25" s="84">
        <v>0</v>
      </c>
      <c r="AE25" s="84"/>
    </row>
    <row r="26" spans="1:31" x14ac:dyDescent="0.35">
      <c r="A26" s="21" t="s">
        <v>38</v>
      </c>
      <c r="B26" s="82">
        <v>2474</v>
      </c>
      <c r="C26" s="83">
        <v>17222.973959999999</v>
      </c>
      <c r="D26" s="84">
        <v>95.23</v>
      </c>
      <c r="E26" s="84">
        <v>1.95</v>
      </c>
      <c r="F26" s="84">
        <v>47.751106270000001</v>
      </c>
      <c r="G26" s="82">
        <v>1142</v>
      </c>
      <c r="H26" s="83">
        <v>7670.5332179999996</v>
      </c>
      <c r="I26" s="84">
        <v>98.070693664000004</v>
      </c>
      <c r="J26" s="84">
        <v>1.9372559131</v>
      </c>
      <c r="K26" s="84">
        <v>28.087996844999999</v>
      </c>
      <c r="L26" s="82">
        <v>561</v>
      </c>
      <c r="M26" s="83">
        <v>4378.9225059999999</v>
      </c>
      <c r="N26" s="84">
        <v>94.420086710000007</v>
      </c>
      <c r="O26" s="84">
        <v>3.9775425992</v>
      </c>
      <c r="P26" s="84">
        <v>-3.6506069540000001</v>
      </c>
      <c r="Q26" s="84">
        <v>4.4347649159999998</v>
      </c>
      <c r="R26" s="84">
        <v>-0.82317936199999997</v>
      </c>
      <c r="S26" s="84">
        <v>41.983911491000001</v>
      </c>
      <c r="T26" s="82">
        <v>866</v>
      </c>
      <c r="U26" s="83">
        <v>6705.2663599999996</v>
      </c>
      <c r="V26" s="84">
        <v>96.174476999999996</v>
      </c>
      <c r="W26" s="84">
        <v>2.6730941340999999</v>
      </c>
      <c r="X26" s="84">
        <v>28.510197703999999</v>
      </c>
      <c r="Y26" s="82">
        <v>698</v>
      </c>
      <c r="Z26" s="83">
        <v>4536.964669</v>
      </c>
      <c r="AA26" s="84">
        <v>93.707307205999996</v>
      </c>
      <c r="AB26" s="84">
        <v>4.3836292560999999</v>
      </c>
      <c r="AC26" s="84">
        <v>2.4671697942000002</v>
      </c>
      <c r="AD26" s="84">
        <v>5.1343585484999998</v>
      </c>
      <c r="AE26" s="84">
        <v>0.48052152390000002</v>
      </c>
    </row>
    <row r="27" spans="1:31" x14ac:dyDescent="0.35">
      <c r="A27" s="21" t="s">
        <v>39</v>
      </c>
      <c r="B27" s="82">
        <v>2030</v>
      </c>
      <c r="C27" s="83">
        <v>3004.0622709999998</v>
      </c>
      <c r="D27" s="84">
        <v>77.650000000000006</v>
      </c>
      <c r="E27" s="84">
        <v>1.9</v>
      </c>
      <c r="F27" s="84">
        <v>26.003415496999999</v>
      </c>
      <c r="G27" s="82">
        <v>230</v>
      </c>
      <c r="H27" s="83">
        <v>318.53498200000001</v>
      </c>
      <c r="I27" s="84">
        <v>100</v>
      </c>
      <c r="J27" s="84">
        <v>0</v>
      </c>
      <c r="K27" s="84">
        <v>49.720351551</v>
      </c>
      <c r="L27" s="82">
        <v>466</v>
      </c>
      <c r="M27" s="83">
        <v>675.37637400000006</v>
      </c>
      <c r="N27" s="84">
        <v>89.604131812999995</v>
      </c>
      <c r="O27" s="84">
        <v>1.3009177872</v>
      </c>
      <c r="P27" s="84">
        <v>-10.39586819</v>
      </c>
      <c r="Q27" s="84">
        <v>1.3009177872</v>
      </c>
      <c r="R27" s="84">
        <v>-7.9911799879999998</v>
      </c>
      <c r="S27" s="84">
        <v>48.715462924999997</v>
      </c>
      <c r="T27" s="82">
        <v>788</v>
      </c>
      <c r="U27" s="83">
        <v>1106.2648349999999</v>
      </c>
      <c r="V27" s="84">
        <v>83.786132925000004</v>
      </c>
      <c r="W27" s="84">
        <v>3.4390716793</v>
      </c>
      <c r="X27" s="84">
        <v>23.671920869000001</v>
      </c>
      <c r="Y27" s="82">
        <v>254</v>
      </c>
      <c r="Z27" s="83">
        <v>365.18772899999999</v>
      </c>
      <c r="AA27" s="84">
        <v>82.333885963</v>
      </c>
      <c r="AB27" s="84">
        <v>2.6063382605999998</v>
      </c>
      <c r="AC27" s="84">
        <v>1.4522469618</v>
      </c>
      <c r="AD27" s="84">
        <v>3.9185989761000002</v>
      </c>
      <c r="AE27" s="84">
        <v>0.370603619</v>
      </c>
    </row>
    <row r="28" spans="1:31" x14ac:dyDescent="0.35">
      <c r="A28" s="21" t="s">
        <v>40</v>
      </c>
      <c r="B28" s="82">
        <v>2982</v>
      </c>
      <c r="C28" s="83">
        <v>69424.054860000004</v>
      </c>
      <c r="D28" s="84">
        <v>97.72</v>
      </c>
      <c r="E28" s="84">
        <v>1.32</v>
      </c>
      <c r="F28" s="84">
        <v>65.777387066000003</v>
      </c>
      <c r="G28" s="82">
        <v>1792</v>
      </c>
      <c r="H28" s="83">
        <v>40703.381426</v>
      </c>
      <c r="I28" s="84">
        <v>97.386558583999999</v>
      </c>
      <c r="J28" s="84">
        <v>1.8327893419000001</v>
      </c>
      <c r="K28" s="84">
        <v>17.873216365000001</v>
      </c>
      <c r="L28" s="82">
        <v>248</v>
      </c>
      <c r="M28" s="83">
        <v>8445.5865859999994</v>
      </c>
      <c r="N28" s="84">
        <v>100</v>
      </c>
      <c r="O28" s="84">
        <v>0</v>
      </c>
      <c r="P28" s="84">
        <v>2.6134414158000001</v>
      </c>
      <c r="Q28" s="84">
        <v>1.8327893419000001</v>
      </c>
      <c r="R28" s="84">
        <v>1.4259366071999999</v>
      </c>
      <c r="S28" s="84">
        <v>41.898927321000002</v>
      </c>
      <c r="T28" s="82">
        <v>804</v>
      </c>
      <c r="U28" s="83">
        <v>23971.980658</v>
      </c>
      <c r="V28" s="84">
        <v>97.872338724000002</v>
      </c>
      <c r="W28" s="84">
        <v>2.1229334489</v>
      </c>
      <c r="X28" s="84">
        <v>31.065131886</v>
      </c>
      <c r="Y28" s="82">
        <v>893</v>
      </c>
      <c r="Z28" s="83">
        <v>19805.462436000002</v>
      </c>
      <c r="AA28" s="84">
        <v>97.196910669000005</v>
      </c>
      <c r="AB28" s="84">
        <v>2.8233151796999998</v>
      </c>
      <c r="AC28" s="84">
        <v>0.67542805510000004</v>
      </c>
      <c r="AD28" s="84">
        <v>3.5306820691</v>
      </c>
      <c r="AE28" s="84">
        <v>0.19130242880000001</v>
      </c>
    </row>
    <row r="29" spans="1:31" x14ac:dyDescent="0.35">
      <c r="A29" s="21" t="s">
        <v>41</v>
      </c>
      <c r="B29" s="82">
        <v>2406</v>
      </c>
      <c r="C29" s="83">
        <v>3285.166667</v>
      </c>
      <c r="D29" s="84">
        <v>92.35</v>
      </c>
      <c r="E29" s="84">
        <v>0.52</v>
      </c>
      <c r="F29" s="84">
        <v>63.556914069000001</v>
      </c>
      <c r="G29" s="82">
        <v>1216</v>
      </c>
      <c r="H29" s="83">
        <v>1910.5</v>
      </c>
      <c r="I29" s="84">
        <v>87.537227950000002</v>
      </c>
      <c r="J29" s="84">
        <v>0.81881906400000004</v>
      </c>
      <c r="K29" s="84">
        <v>10.173066988</v>
      </c>
      <c r="L29" s="82" t="s">
        <v>28</v>
      </c>
      <c r="M29" s="83" t="s">
        <v>28</v>
      </c>
      <c r="N29" s="84" t="s">
        <v>28</v>
      </c>
      <c r="O29" s="84" t="s">
        <v>28</v>
      </c>
      <c r="P29" s="84" t="s">
        <v>28</v>
      </c>
      <c r="Q29" s="84" t="s">
        <v>28</v>
      </c>
      <c r="R29" s="84" t="s">
        <v>28</v>
      </c>
      <c r="S29" s="84">
        <v>69.515240227000007</v>
      </c>
      <c r="T29" s="82">
        <v>1554</v>
      </c>
      <c r="U29" s="83">
        <v>1974.666667</v>
      </c>
      <c r="V29" s="84">
        <v>87.893175073999998</v>
      </c>
      <c r="W29" s="84">
        <v>0.78138836109999998</v>
      </c>
      <c r="X29" s="84" t="s">
        <v>28</v>
      </c>
      <c r="Y29" s="84" t="s">
        <v>28</v>
      </c>
      <c r="Z29" s="84" t="s">
        <v>28</v>
      </c>
      <c r="AA29" s="84" t="s">
        <v>28</v>
      </c>
      <c r="AB29" s="84" t="s">
        <v>28</v>
      </c>
      <c r="AC29" s="84" t="s">
        <v>28</v>
      </c>
      <c r="AD29" s="84" t="s">
        <v>28</v>
      </c>
      <c r="AE29" s="84" t="s">
        <v>28</v>
      </c>
    </row>
    <row r="30" spans="1:31" x14ac:dyDescent="0.35">
      <c r="A30" s="21" t="s">
        <v>42</v>
      </c>
      <c r="B30" s="82">
        <v>2746</v>
      </c>
      <c r="C30" s="83">
        <v>60267.863409999998</v>
      </c>
      <c r="D30" s="84">
        <v>89.65</v>
      </c>
      <c r="E30" s="84">
        <v>2.91</v>
      </c>
      <c r="F30" s="84">
        <v>39.136297857999999</v>
      </c>
      <c r="G30" s="82">
        <v>1111</v>
      </c>
      <c r="H30" s="83">
        <v>23500.362028</v>
      </c>
      <c r="I30" s="84">
        <v>95.909579594999997</v>
      </c>
      <c r="J30" s="84">
        <v>3.0284278289</v>
      </c>
      <c r="K30" s="84">
        <v>43.174120881999997</v>
      </c>
      <c r="L30" s="82">
        <v>884</v>
      </c>
      <c r="M30" s="83">
        <v>20831.455645999999</v>
      </c>
      <c r="N30" s="84">
        <v>82.228966800999999</v>
      </c>
      <c r="O30" s="84">
        <v>5.9778500580999996</v>
      </c>
      <c r="P30" s="84">
        <v>-13.68061279</v>
      </c>
      <c r="Q30" s="84">
        <v>6.5996921164</v>
      </c>
      <c r="R30" s="84">
        <v>-2.0729168200000001</v>
      </c>
      <c r="S30" s="84">
        <v>59.898237705</v>
      </c>
      <c r="T30" s="82">
        <v>1434</v>
      </c>
      <c r="U30" s="83">
        <v>34487.189018999998</v>
      </c>
      <c r="V30" s="84">
        <v>91.556557315999996</v>
      </c>
      <c r="W30" s="84">
        <v>3.6604103454999999</v>
      </c>
      <c r="X30" s="84">
        <v>29.128402327</v>
      </c>
      <c r="Y30" s="82">
        <v>751</v>
      </c>
      <c r="Z30" s="83">
        <v>14464.648281</v>
      </c>
      <c r="AA30" s="84">
        <v>82.194464221000004</v>
      </c>
      <c r="AB30" s="84">
        <v>7.0218885351999996</v>
      </c>
      <c r="AC30" s="84">
        <v>9.3620930950000005</v>
      </c>
      <c r="AD30" s="84">
        <v>7.9117938102999998</v>
      </c>
      <c r="AE30" s="84">
        <v>1.1833085289</v>
      </c>
    </row>
    <row r="31" spans="1:31" x14ac:dyDescent="0.35">
      <c r="A31" s="21" t="s">
        <v>43</v>
      </c>
      <c r="B31" s="82">
        <v>3157</v>
      </c>
      <c r="C31" s="83">
        <v>87171.063739999998</v>
      </c>
      <c r="D31" s="84">
        <v>91.35</v>
      </c>
      <c r="E31" s="84">
        <v>2.19</v>
      </c>
      <c r="F31" s="84">
        <v>40.951143006999999</v>
      </c>
      <c r="G31" s="82">
        <v>1184</v>
      </c>
      <c r="H31" s="83">
        <v>34364.049115000002</v>
      </c>
      <c r="I31" s="84">
        <v>95.775841735</v>
      </c>
      <c r="J31" s="84">
        <v>2.4451488285999998</v>
      </c>
      <c r="K31" s="84">
        <v>41.486705563999998</v>
      </c>
      <c r="L31" s="82">
        <v>1287</v>
      </c>
      <c r="M31" s="83">
        <v>34796.816531999997</v>
      </c>
      <c r="N31" s="84">
        <v>91.831634348999998</v>
      </c>
      <c r="O31" s="84">
        <v>3.3149467921000002</v>
      </c>
      <c r="P31" s="84">
        <v>-3.944207386</v>
      </c>
      <c r="Q31" s="84">
        <v>4.5294766595000002</v>
      </c>
      <c r="R31" s="84">
        <v>-0.87078655699999996</v>
      </c>
      <c r="S31" s="84">
        <v>26.915219983</v>
      </c>
      <c r="T31" s="82">
        <v>687</v>
      </c>
      <c r="U31" s="83">
        <v>21305.549066</v>
      </c>
      <c r="V31" s="84">
        <v>85.647718963000003</v>
      </c>
      <c r="W31" s="84">
        <v>6.3494231846</v>
      </c>
      <c r="X31" s="84">
        <v>23.903577639000002</v>
      </c>
      <c r="Y31" s="82">
        <v>790</v>
      </c>
      <c r="Z31" s="83">
        <v>20951.895524</v>
      </c>
      <c r="AA31" s="84">
        <v>90.997532530000001</v>
      </c>
      <c r="AB31" s="84">
        <v>4.2824657055999999</v>
      </c>
      <c r="AC31" s="84">
        <v>-5.349813567</v>
      </c>
      <c r="AD31" s="84">
        <v>7.6955921905000002</v>
      </c>
      <c r="AE31" s="84">
        <v>-0.695178933</v>
      </c>
    </row>
    <row r="32" spans="1:31" x14ac:dyDescent="0.35">
      <c r="A32" s="21" t="s">
        <v>44</v>
      </c>
      <c r="B32" s="82">
        <v>2704</v>
      </c>
      <c r="C32" s="83">
        <v>123417.7623</v>
      </c>
      <c r="D32" s="84">
        <v>94.64</v>
      </c>
      <c r="E32" s="84">
        <v>2.11</v>
      </c>
      <c r="F32" s="84">
        <v>40.988574462000003</v>
      </c>
      <c r="G32" s="82">
        <v>1298</v>
      </c>
      <c r="H32" s="83">
        <v>46950.279802999998</v>
      </c>
      <c r="I32" s="84">
        <v>100</v>
      </c>
      <c r="J32" s="84">
        <v>0</v>
      </c>
      <c r="K32" s="84">
        <v>43.034852041000001</v>
      </c>
      <c r="L32" s="82">
        <v>566</v>
      </c>
      <c r="M32" s="83">
        <v>44229.304381000002</v>
      </c>
      <c r="N32" s="84">
        <v>90.118299163000003</v>
      </c>
      <c r="O32" s="84">
        <v>4.2737016461000001</v>
      </c>
      <c r="P32" s="84">
        <v>-9.8817008370000003</v>
      </c>
      <c r="Q32" s="84">
        <v>4.2737016461000001</v>
      </c>
      <c r="R32" s="84">
        <v>-2.3122112060000002</v>
      </c>
      <c r="S32" s="84">
        <v>54.111950329999999</v>
      </c>
      <c r="T32" s="82">
        <v>813</v>
      </c>
      <c r="U32" s="83">
        <v>59811.087962999998</v>
      </c>
      <c r="V32" s="84">
        <v>91.971618483</v>
      </c>
      <c r="W32" s="84">
        <v>3.2756633545999998</v>
      </c>
      <c r="X32" s="84">
        <v>21.923391784</v>
      </c>
      <c r="Y32" s="82">
        <v>882</v>
      </c>
      <c r="Z32" s="83">
        <v>26347.683079999999</v>
      </c>
      <c r="AA32" s="84">
        <v>100</v>
      </c>
      <c r="AB32" s="84">
        <v>0</v>
      </c>
      <c r="AC32" s="86">
        <v>-8.0283815169999997</v>
      </c>
      <c r="AD32" s="84">
        <v>3.2756633545999998</v>
      </c>
      <c r="AE32" s="84">
        <v>-2.4509177680000001</v>
      </c>
    </row>
    <row r="33" spans="1:31" x14ac:dyDescent="0.35">
      <c r="A33" s="21" t="s">
        <v>45</v>
      </c>
      <c r="B33" s="82">
        <v>3184</v>
      </c>
      <c r="C33" s="83">
        <v>20119.298750000002</v>
      </c>
      <c r="D33" s="84">
        <v>97.71</v>
      </c>
      <c r="E33" s="84">
        <v>1.1499999999999999</v>
      </c>
      <c r="F33" s="84">
        <v>61.655185414000002</v>
      </c>
      <c r="G33" s="82">
        <v>1880</v>
      </c>
      <c r="H33" s="83">
        <v>11698.108287999999</v>
      </c>
      <c r="I33" s="84">
        <v>97.973997999000005</v>
      </c>
      <c r="J33" s="84">
        <v>1.4497712629999999</v>
      </c>
      <c r="K33" s="84">
        <v>17.775326601</v>
      </c>
      <c r="L33" s="82">
        <v>510</v>
      </c>
      <c r="M33" s="83">
        <v>3479.919668</v>
      </c>
      <c r="N33" s="84">
        <v>100</v>
      </c>
      <c r="O33" s="84">
        <v>0</v>
      </c>
      <c r="P33" s="84">
        <v>2.0260020012000002</v>
      </c>
      <c r="Q33" s="84">
        <v>1.4497712629999999</v>
      </c>
      <c r="R33" s="84">
        <v>1.3974632088000001</v>
      </c>
      <c r="S33" s="84">
        <v>73.139403060000006</v>
      </c>
      <c r="T33" s="82">
        <v>2239</v>
      </c>
      <c r="U33" s="83">
        <v>14469.969997</v>
      </c>
      <c r="V33" s="84">
        <v>98.462790847999997</v>
      </c>
      <c r="W33" s="84">
        <v>1.0930827269000001</v>
      </c>
      <c r="X33" s="84">
        <v>11.473103032999999</v>
      </c>
      <c r="Y33" s="82">
        <v>360</v>
      </c>
      <c r="Z33" s="83">
        <v>2174.9118429999999</v>
      </c>
      <c r="AA33" s="84">
        <v>100</v>
      </c>
      <c r="AB33" s="84">
        <v>0</v>
      </c>
      <c r="AC33" s="84">
        <v>-1.537209152</v>
      </c>
      <c r="AD33" s="84">
        <v>1.0930827269000001</v>
      </c>
      <c r="AE33" s="84">
        <v>-1.406306324</v>
      </c>
    </row>
    <row r="34" spans="1:31" x14ac:dyDescent="0.35">
      <c r="A34" s="21" t="s">
        <v>46</v>
      </c>
      <c r="B34" s="82">
        <v>2988</v>
      </c>
      <c r="C34" s="83">
        <v>48185.881950000003</v>
      </c>
      <c r="D34" s="84">
        <v>98.3</v>
      </c>
      <c r="E34" s="84">
        <v>0.94</v>
      </c>
      <c r="F34" s="84">
        <v>88.765921602000006</v>
      </c>
      <c r="G34" s="82">
        <v>2552</v>
      </c>
      <c r="H34" s="83">
        <v>41176.356187999998</v>
      </c>
      <c r="I34" s="84">
        <v>98.388782513999999</v>
      </c>
      <c r="J34" s="84">
        <v>1.024896585</v>
      </c>
      <c r="K34" s="84">
        <v>7.3775017143000001</v>
      </c>
      <c r="L34" s="82">
        <v>224</v>
      </c>
      <c r="M34" s="83">
        <v>3316.9273920000001</v>
      </c>
      <c r="N34" s="84">
        <v>95.360953906999995</v>
      </c>
      <c r="O34" s="84">
        <v>4.6845522860999997</v>
      </c>
      <c r="P34" s="84">
        <v>-3.027828607</v>
      </c>
      <c r="Q34" s="84">
        <v>4.7801439457999999</v>
      </c>
      <c r="R34" s="84">
        <v>-0.63341787199999999</v>
      </c>
      <c r="S34" s="84">
        <v>52.567314543000002</v>
      </c>
      <c r="T34" s="82">
        <v>1486</v>
      </c>
      <c r="U34" s="83">
        <v>24797.991430999999</v>
      </c>
      <c r="V34" s="84">
        <v>97.572893088000001</v>
      </c>
      <c r="W34" s="84">
        <v>1.5743850267999999</v>
      </c>
      <c r="X34" s="84">
        <v>13.957998883</v>
      </c>
      <c r="Y34" s="82">
        <v>414</v>
      </c>
      <c r="Z34" s="83">
        <v>6529.4855799999996</v>
      </c>
      <c r="AA34" s="84">
        <v>96.757419146999993</v>
      </c>
      <c r="AB34" s="84">
        <v>3.2852878030000001</v>
      </c>
      <c r="AC34" s="84">
        <v>0.81547394090000003</v>
      </c>
      <c r="AD34" s="84">
        <v>3.6257684743</v>
      </c>
      <c r="AE34" s="84">
        <v>0.2249106491</v>
      </c>
    </row>
    <row r="35" spans="1:31" x14ac:dyDescent="0.35">
      <c r="A35" s="21" t="s">
        <v>47</v>
      </c>
      <c r="B35" s="82">
        <v>1279</v>
      </c>
      <c r="C35" s="83">
        <v>16555.408589999999</v>
      </c>
      <c r="D35" s="84">
        <v>29.82</v>
      </c>
      <c r="E35" s="84">
        <v>3.58</v>
      </c>
      <c r="F35" s="84">
        <v>39.800330668999997</v>
      </c>
      <c r="G35" s="82">
        <v>357</v>
      </c>
      <c r="H35" s="83">
        <v>5296.8422300000002</v>
      </c>
      <c r="I35" s="84">
        <v>25.493480177999999</v>
      </c>
      <c r="J35" s="84">
        <v>5.5919888167999998</v>
      </c>
      <c r="K35" s="84">
        <v>31.027882717000001</v>
      </c>
      <c r="L35" s="82">
        <v>390</v>
      </c>
      <c r="M35" s="83">
        <v>4970.8994060000005</v>
      </c>
      <c r="N35" s="84">
        <v>33.233059953999998</v>
      </c>
      <c r="O35" s="84">
        <v>7.3196628112999997</v>
      </c>
      <c r="P35" s="84">
        <v>7.7395797763000003</v>
      </c>
      <c r="Q35" s="84">
        <v>9.6763939838000006</v>
      </c>
      <c r="R35" s="84">
        <v>0.79984132409999997</v>
      </c>
      <c r="S35" s="84">
        <v>23.334255337999998</v>
      </c>
      <c r="T35" s="82">
        <v>312</v>
      </c>
      <c r="U35" s="83">
        <v>4157.8685569999998</v>
      </c>
      <c r="V35" s="84">
        <v>34.245213642000003</v>
      </c>
      <c r="W35" s="84">
        <v>6.4630097278000003</v>
      </c>
      <c r="X35" s="84">
        <v>32.627809368999998</v>
      </c>
      <c r="Y35" s="82">
        <v>448</v>
      </c>
      <c r="Z35" s="83">
        <v>5291.1233130000001</v>
      </c>
      <c r="AA35" s="84">
        <v>31.69977926</v>
      </c>
      <c r="AB35" s="84">
        <v>7.5052488650000004</v>
      </c>
      <c r="AC35" s="84">
        <v>2.5454343814999998</v>
      </c>
      <c r="AD35" s="84">
        <v>10.073697978</v>
      </c>
      <c r="AE35" s="84">
        <v>0.25268122859999997</v>
      </c>
    </row>
    <row r="36" spans="1:31" x14ac:dyDescent="0.35">
      <c r="A36" s="21" t="s">
        <v>48</v>
      </c>
      <c r="B36" s="82">
        <v>97</v>
      </c>
      <c r="C36" s="83">
        <v>3160.4738590000002</v>
      </c>
      <c r="D36" s="84">
        <v>3.3</v>
      </c>
      <c r="E36" s="84">
        <v>1.63</v>
      </c>
      <c r="F36" s="84">
        <v>63.184827843999997</v>
      </c>
      <c r="G36" s="82">
        <v>74</v>
      </c>
      <c r="H36" s="83">
        <v>2321.7938589999999</v>
      </c>
      <c r="I36" s="84">
        <v>4.9337995644000001</v>
      </c>
      <c r="J36" s="84">
        <v>2.7911814396999999</v>
      </c>
      <c r="K36" s="84">
        <v>21.769992454</v>
      </c>
      <c r="L36" s="82">
        <v>0</v>
      </c>
      <c r="M36" s="83">
        <v>0</v>
      </c>
      <c r="N36" s="84">
        <v>0</v>
      </c>
      <c r="O36" s="84">
        <v>0</v>
      </c>
      <c r="P36" s="84">
        <v>-4.9337995644000001</v>
      </c>
      <c r="Q36" s="84">
        <v>2.7911814396999999</v>
      </c>
      <c r="R36" s="84">
        <v>-1.7676384250999999</v>
      </c>
      <c r="S36" s="84">
        <v>25.407580957</v>
      </c>
      <c r="T36" s="82">
        <v>0</v>
      </c>
      <c r="U36" s="83">
        <v>0</v>
      </c>
      <c r="V36" s="84">
        <v>0</v>
      </c>
      <c r="W36" s="84">
        <v>0</v>
      </c>
      <c r="X36" s="84">
        <v>34.904526744999998</v>
      </c>
      <c r="Y36" s="82">
        <v>29</v>
      </c>
      <c r="Z36" s="83">
        <v>821.81</v>
      </c>
      <c r="AA36" s="84">
        <v>2.9345821011000002</v>
      </c>
      <c r="AB36" s="84">
        <v>2.8013750053000002</v>
      </c>
      <c r="AC36" s="84">
        <v>-2.9345821010000002</v>
      </c>
      <c r="AD36" s="84">
        <v>2.8013750053000002</v>
      </c>
      <c r="AE36" s="84">
        <v>-1.047550612</v>
      </c>
    </row>
    <row r="37" spans="1:31" x14ac:dyDescent="0.35">
      <c r="A37" s="21" t="s">
        <v>49</v>
      </c>
      <c r="B37" s="82">
        <v>951</v>
      </c>
      <c r="C37" s="83">
        <v>8619.6000509999994</v>
      </c>
      <c r="D37" s="84">
        <v>80.88</v>
      </c>
      <c r="E37" s="84">
        <v>5.71</v>
      </c>
      <c r="F37" s="84">
        <v>75.459987501000001</v>
      </c>
      <c r="G37" s="82">
        <v>568</v>
      </c>
      <c r="H37" s="83">
        <v>5174.8972610000001</v>
      </c>
      <c r="I37" s="84">
        <v>81.112189880000003</v>
      </c>
      <c r="J37" s="84">
        <v>7.3410335040000003</v>
      </c>
      <c r="K37" s="84">
        <v>11.061625695</v>
      </c>
      <c r="L37" s="82">
        <v>76</v>
      </c>
      <c r="M37" s="83">
        <v>905.416563</v>
      </c>
      <c r="N37" s="84">
        <v>100</v>
      </c>
      <c r="O37" s="84">
        <v>0</v>
      </c>
      <c r="P37" s="84">
        <v>18.887810120000001</v>
      </c>
      <c r="Q37" s="84">
        <v>7.3410335040000003</v>
      </c>
      <c r="R37" s="84">
        <v>2.5729088566999998</v>
      </c>
      <c r="S37" s="84">
        <v>66.129445812</v>
      </c>
      <c r="T37" s="82">
        <v>477</v>
      </c>
      <c r="U37" s="83">
        <v>4572.7689739999996</v>
      </c>
      <c r="V37" s="84">
        <v>76.621903172000003</v>
      </c>
      <c r="W37" s="84">
        <v>8.0462793956999992</v>
      </c>
      <c r="X37" s="84">
        <v>15.221345321999999</v>
      </c>
      <c r="Y37" s="82">
        <v>192</v>
      </c>
      <c r="Z37" s="83">
        <v>1639.6140029999999</v>
      </c>
      <c r="AA37" s="84">
        <v>88.893340981999998</v>
      </c>
      <c r="AB37" s="84">
        <v>11.561104341</v>
      </c>
      <c r="AC37" s="84">
        <v>-12.27143781</v>
      </c>
      <c r="AD37" s="84">
        <v>13.54334998</v>
      </c>
      <c r="AE37" s="84">
        <v>-0.90608585200000002</v>
      </c>
    </row>
    <row r="38" spans="1:31" x14ac:dyDescent="0.35">
      <c r="A38" s="21" t="s">
        <v>50</v>
      </c>
      <c r="B38" s="82">
        <v>227</v>
      </c>
      <c r="C38" s="83">
        <v>3375.1959390000002</v>
      </c>
      <c r="D38" s="84">
        <v>6.99</v>
      </c>
      <c r="E38" s="84">
        <v>2.56</v>
      </c>
      <c r="F38" s="85" t="s">
        <v>28</v>
      </c>
      <c r="G38" s="85" t="s">
        <v>28</v>
      </c>
      <c r="H38" s="85" t="s">
        <v>28</v>
      </c>
      <c r="I38" s="85" t="s">
        <v>28</v>
      </c>
      <c r="J38" s="85" t="s">
        <v>28</v>
      </c>
      <c r="K38" s="85" t="s">
        <v>28</v>
      </c>
      <c r="L38" s="85" t="s">
        <v>28</v>
      </c>
      <c r="M38" s="85" t="s">
        <v>28</v>
      </c>
      <c r="N38" s="85" t="s">
        <v>28</v>
      </c>
      <c r="O38" s="85" t="s">
        <v>28</v>
      </c>
      <c r="P38" s="85" t="s">
        <v>28</v>
      </c>
      <c r="Q38" s="85" t="s">
        <v>28</v>
      </c>
      <c r="R38" s="85" t="s">
        <v>28</v>
      </c>
      <c r="S38" s="84">
        <v>46.205447696999997</v>
      </c>
      <c r="T38" s="82">
        <v>29</v>
      </c>
      <c r="U38" s="83">
        <v>809.35180300000002</v>
      </c>
      <c r="V38" s="84">
        <v>4.4955640960999999</v>
      </c>
      <c r="W38" s="84">
        <v>3.2446134679999998</v>
      </c>
      <c r="X38" s="84">
        <v>22.718868189999998</v>
      </c>
      <c r="Y38" s="82">
        <v>124</v>
      </c>
      <c r="Z38" s="83">
        <v>1146.2424920000001</v>
      </c>
      <c r="AA38" s="84">
        <v>11.20430328</v>
      </c>
      <c r="AB38" s="84">
        <v>6.8594610200000004</v>
      </c>
      <c r="AC38" s="84">
        <v>-6.7087391839999997</v>
      </c>
      <c r="AD38" s="84">
        <v>7.5750951116999996</v>
      </c>
      <c r="AE38" s="84">
        <v>-0.88563101600000005</v>
      </c>
    </row>
    <row r="39" spans="1:31" x14ac:dyDescent="0.35">
      <c r="A39" s="21" t="s">
        <v>51</v>
      </c>
      <c r="B39" s="82">
        <v>2918</v>
      </c>
      <c r="C39" s="83">
        <v>55494.201430000001</v>
      </c>
      <c r="D39" s="84">
        <v>97.12</v>
      </c>
      <c r="E39" s="84">
        <v>1.65</v>
      </c>
      <c r="F39" s="84">
        <v>38.233255444999998</v>
      </c>
      <c r="G39" s="82">
        <v>1123</v>
      </c>
      <c r="H39" s="83">
        <v>20407.670900000001</v>
      </c>
      <c r="I39" s="84">
        <v>94.799382277000007</v>
      </c>
      <c r="J39" s="84">
        <v>3.6489787679000001</v>
      </c>
      <c r="K39" s="84">
        <v>32.742480831999998</v>
      </c>
      <c r="L39" s="82">
        <v>896</v>
      </c>
      <c r="M39" s="83">
        <v>16989.436349</v>
      </c>
      <c r="N39" s="84">
        <v>97.012150826999999</v>
      </c>
      <c r="O39" s="84">
        <v>3.0080198345000002</v>
      </c>
      <c r="P39" s="84">
        <v>2.2127685498999998</v>
      </c>
      <c r="Q39" s="84">
        <v>4.7377532790999997</v>
      </c>
      <c r="R39" s="84">
        <v>0.46705018590000003</v>
      </c>
      <c r="S39" s="84">
        <v>41.969581658000003</v>
      </c>
      <c r="T39" s="82">
        <v>1148</v>
      </c>
      <c r="U39" s="83">
        <v>22831.982832000002</v>
      </c>
      <c r="V39" s="84">
        <v>97.759591272999998</v>
      </c>
      <c r="W39" s="84">
        <v>2.2478856513999999</v>
      </c>
      <c r="X39" s="84">
        <v>32.020467463000003</v>
      </c>
      <c r="Y39" s="82">
        <v>905</v>
      </c>
      <c r="Z39" s="83">
        <v>16945.254422999998</v>
      </c>
      <c r="AA39" s="84">
        <v>96.356655539000002</v>
      </c>
      <c r="AB39" s="84">
        <v>3.564220234</v>
      </c>
      <c r="AC39" s="84">
        <v>1.4029357332000001</v>
      </c>
      <c r="AD39" s="84">
        <v>4.2190162242999998</v>
      </c>
      <c r="AE39" s="84">
        <v>0.33252674519999997</v>
      </c>
    </row>
    <row r="40" spans="1:31" x14ac:dyDescent="0.35">
      <c r="A40" s="21" t="s">
        <v>150</v>
      </c>
      <c r="B40" s="82">
        <v>413</v>
      </c>
      <c r="C40" s="83">
        <v>70982.759059999997</v>
      </c>
      <c r="D40" s="84">
        <v>55.89</v>
      </c>
      <c r="E40" s="84">
        <v>10.78</v>
      </c>
      <c r="F40" s="85" t="s">
        <v>28</v>
      </c>
      <c r="G40" s="85" t="s">
        <v>28</v>
      </c>
      <c r="H40" s="85" t="s">
        <v>28</v>
      </c>
      <c r="I40" s="85" t="s">
        <v>28</v>
      </c>
      <c r="J40" s="85" t="s">
        <v>28</v>
      </c>
      <c r="K40" s="85" t="s">
        <v>28</v>
      </c>
      <c r="L40" s="85" t="s">
        <v>28</v>
      </c>
      <c r="M40" s="85" t="s">
        <v>28</v>
      </c>
      <c r="N40" s="85" t="s">
        <v>28</v>
      </c>
      <c r="O40" s="85" t="s">
        <v>28</v>
      </c>
      <c r="P40" s="85" t="s">
        <v>28</v>
      </c>
      <c r="Q40" s="85" t="s">
        <v>28</v>
      </c>
      <c r="R40" s="85" t="s">
        <v>28</v>
      </c>
      <c r="S40" s="84">
        <v>13.389933013</v>
      </c>
      <c r="T40" s="82">
        <v>58</v>
      </c>
      <c r="U40" s="83">
        <v>13390.083707</v>
      </c>
      <c r="V40" s="84">
        <v>100</v>
      </c>
      <c r="W40" s="84">
        <v>0</v>
      </c>
      <c r="X40" s="84">
        <v>35.698551670000001</v>
      </c>
      <c r="Y40" s="82">
        <v>36</v>
      </c>
      <c r="Z40" s="83">
        <v>10632.622834</v>
      </c>
      <c r="AA40" s="84">
        <v>40.752112322000002</v>
      </c>
      <c r="AB40" s="84">
        <v>30.197935378</v>
      </c>
      <c r="AC40" s="86">
        <v>59.247887677999998</v>
      </c>
      <c r="AD40" s="84">
        <v>30.197935378</v>
      </c>
      <c r="AE40" s="84">
        <v>1.9619847163999999</v>
      </c>
    </row>
    <row r="41" spans="1:31" x14ac:dyDescent="0.35">
      <c r="B41" s="87"/>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row>
    <row r="42" spans="1:31" x14ac:dyDescent="0.35">
      <c r="A42" s="6" t="s">
        <v>52</v>
      </c>
    </row>
    <row r="43" spans="1:31" ht="42.65" customHeight="1" x14ac:dyDescent="0.35">
      <c r="A43" s="7" t="s">
        <v>53</v>
      </c>
      <c r="B43" s="109" t="s">
        <v>64</v>
      </c>
      <c r="C43" s="109"/>
      <c r="D43" s="109"/>
      <c r="E43" s="109"/>
      <c r="F43" s="109"/>
      <c r="G43" s="109"/>
      <c r="H43" s="109"/>
      <c r="I43" s="109"/>
      <c r="J43" s="109"/>
      <c r="K43" s="109"/>
      <c r="L43" s="109"/>
    </row>
    <row r="44" spans="1:31" ht="24.75" customHeight="1" x14ac:dyDescent="0.35">
      <c r="B44" s="109" t="s">
        <v>55</v>
      </c>
      <c r="C44" s="109"/>
      <c r="D44" s="109"/>
      <c r="E44" s="109"/>
      <c r="F44" s="109"/>
      <c r="G44" s="109"/>
      <c r="H44" s="109"/>
      <c r="I44" s="109"/>
      <c r="J44" s="109"/>
      <c r="K44" s="109"/>
      <c r="L44" s="109"/>
    </row>
    <row r="45" spans="1:31" ht="59.5" customHeight="1" x14ac:dyDescent="0.35">
      <c r="B45" s="109" t="s">
        <v>56</v>
      </c>
      <c r="C45" s="109"/>
      <c r="D45" s="109"/>
      <c r="E45" s="109"/>
      <c r="F45" s="109"/>
      <c r="G45" s="109"/>
      <c r="H45" s="109"/>
      <c r="I45" s="109"/>
      <c r="J45" s="109"/>
      <c r="K45" s="109"/>
      <c r="L45" s="109"/>
    </row>
    <row r="46" spans="1:31" x14ac:dyDescent="0.35">
      <c r="A46" s="48" t="s">
        <v>152</v>
      </c>
      <c r="B46" s="107" t="s">
        <v>153</v>
      </c>
      <c r="C46" s="107"/>
      <c r="D46" s="107"/>
      <c r="E46" s="107"/>
      <c r="F46" s="107"/>
      <c r="G46" s="107"/>
      <c r="H46" s="107"/>
      <c r="I46" s="107"/>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71" priority="7">
      <formula>"$G3=1"</formula>
    </cfRule>
  </conditionalFormatting>
  <conditionalFormatting sqref="G16:R16 F16:F40 H17:H37 M17:M37 G38:R38 H39 M39 G40:R40">
    <cfRule type="expression" dxfId="270" priority="8">
      <formula>"$G3=1"</formula>
    </cfRule>
  </conditionalFormatting>
  <conditionalFormatting sqref="Z16:Z28 S16:S40 U16:U40 Z30:Z40">
    <cfRule type="expression" dxfId="269" priority="6">
      <formula>"$G3=1"</formula>
    </cfRule>
  </conditionalFormatting>
  <conditionalFormatting sqref="AE16:AE19 AE21:AE28 AE30:AE40">
    <cfRule type="cellIs" dxfId="268" priority="4" operator="lessThan">
      <formula>-1.96</formula>
    </cfRule>
    <cfRule type="cellIs" dxfId="267" priority="5" operator="greaterThan">
      <formula>1.96</formula>
    </cfRule>
  </conditionalFormatting>
  <hyperlinks>
    <hyperlink ref="K1" location="Contents!B11" display="Contents" xr:uid="{0C86F891-8E70-4968-A683-CE5095C8B044}"/>
  </hyperlinks>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BF25C-6B16-4A0E-998F-EA19C0F0883C}">
  <sheetPr codeName="Sheet6"/>
  <dimension ref="A1:AE46"/>
  <sheetViews>
    <sheetView showGridLines="0" workbookViewId="0">
      <pane xSplit="1" topLeftCell="B1" activePane="topRight" state="frozen"/>
      <selection activeCell="A2" sqref="A2"/>
      <selection pane="topRight" activeCell="B2" sqref="B2"/>
    </sheetView>
  </sheetViews>
  <sheetFormatPr defaultRowHeight="14.5" x14ac:dyDescent="0.35"/>
  <cols>
    <col min="1" max="1" width="26.81640625" bestFit="1" customWidth="1"/>
    <col min="2" max="4" width="15.7265625" customWidth="1"/>
    <col min="5" max="5" width="17.26953125" customWidth="1"/>
    <col min="6"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0"/>
      <c r="M1" s="79"/>
      <c r="N1" s="79"/>
      <c r="O1" s="79"/>
      <c r="P1" s="79"/>
      <c r="Q1" s="79"/>
      <c r="R1" s="79"/>
      <c r="S1" s="79"/>
    </row>
    <row r="2" spans="1:31" s="4" customFormat="1" ht="17.25" customHeight="1" x14ac:dyDescent="0.35">
      <c r="A2" s="2" t="s">
        <v>3</v>
      </c>
      <c r="B2" s="3" t="str">
        <f>'Table 1.1'!B2</f>
        <v>Chapter 1: Top-level governance for digital technologies in schools</v>
      </c>
      <c r="C2" s="3"/>
      <c r="D2" s="3"/>
      <c r="E2" s="3"/>
      <c r="F2" s="3"/>
      <c r="G2" s="3"/>
      <c r="H2" s="3"/>
      <c r="I2" s="3"/>
      <c r="J2" s="3"/>
      <c r="K2" s="3"/>
      <c r="L2" s="3"/>
      <c r="M2" s="28"/>
      <c r="N2" s="28"/>
      <c r="O2" s="28"/>
      <c r="P2" s="28"/>
      <c r="Q2" s="28"/>
      <c r="R2" s="28"/>
      <c r="S2" s="28"/>
    </row>
    <row r="3" spans="1:31" s="4" customFormat="1" ht="17.25" customHeight="1" x14ac:dyDescent="0.35">
      <c r="A3" s="2"/>
      <c r="B3" s="3" t="str">
        <f>'Table 1.1'!B3</f>
        <v>Chapter 2: Digital equity and inclusion</v>
      </c>
      <c r="C3" s="3"/>
      <c r="D3" s="3"/>
      <c r="E3" s="3"/>
      <c r="F3" s="3"/>
      <c r="G3" s="3"/>
      <c r="H3" s="3"/>
      <c r="I3" s="3"/>
      <c r="J3" s="3"/>
      <c r="K3" s="3"/>
      <c r="L3" s="3"/>
      <c r="M3" s="28"/>
      <c r="N3" s="28"/>
      <c r="O3" s="28"/>
      <c r="P3" s="28"/>
      <c r="Q3" s="28"/>
      <c r="R3" s="28"/>
      <c r="S3" s="28"/>
    </row>
    <row r="4" spans="1:31" s="4" customFormat="1" ht="17.25" customHeight="1" x14ac:dyDescent="0.35">
      <c r="A4" s="2" t="s">
        <v>6</v>
      </c>
      <c r="B4" s="3" t="s">
        <v>65</v>
      </c>
      <c r="C4" s="3"/>
      <c r="D4" s="3"/>
      <c r="E4" s="3"/>
      <c r="F4" s="3"/>
      <c r="G4" s="3"/>
      <c r="H4" s="3"/>
      <c r="I4" s="3"/>
      <c r="J4" s="3"/>
      <c r="K4" s="3"/>
      <c r="L4" s="3"/>
      <c r="M4" s="28"/>
      <c r="N4" s="28"/>
      <c r="O4" s="28"/>
      <c r="P4" s="28"/>
      <c r="Q4" s="28"/>
      <c r="R4" s="28"/>
      <c r="S4" s="28"/>
    </row>
    <row r="5" spans="1:31" s="4" customFormat="1" ht="17.25" customHeight="1" x14ac:dyDescent="0.35">
      <c r="A5" s="2"/>
      <c r="B5" s="3" t="s">
        <v>322</v>
      </c>
      <c r="C5" s="3"/>
      <c r="D5" s="3"/>
      <c r="E5" s="3"/>
      <c r="F5" s="3"/>
      <c r="G5" s="3"/>
      <c r="H5" s="3"/>
      <c r="I5" s="3"/>
      <c r="J5" s="3"/>
      <c r="K5" s="3"/>
      <c r="L5" s="3"/>
      <c r="M5" s="28"/>
      <c r="N5" s="28"/>
      <c r="O5" s="28"/>
      <c r="P5" s="28"/>
      <c r="Q5" s="28"/>
      <c r="R5" s="28"/>
      <c r="S5" s="28"/>
    </row>
    <row r="6" spans="1:31" s="4" customFormat="1" ht="17.25" customHeight="1" x14ac:dyDescent="0.35">
      <c r="A6" s="2"/>
      <c r="B6" s="3" t="s">
        <v>323</v>
      </c>
      <c r="C6" s="3"/>
      <c r="D6" s="3"/>
      <c r="E6" s="3"/>
      <c r="F6" s="3"/>
      <c r="G6" s="3"/>
      <c r="H6" s="3"/>
      <c r="I6" s="3"/>
      <c r="J6" s="3"/>
      <c r="K6" s="3"/>
      <c r="L6" s="3"/>
      <c r="M6" s="28"/>
      <c r="N6" s="28"/>
      <c r="O6" s="28"/>
      <c r="P6" s="28"/>
      <c r="Q6" s="28"/>
      <c r="R6" s="28"/>
      <c r="S6" s="28"/>
    </row>
    <row r="7" spans="1:31" ht="17.25" customHeight="1" x14ac:dyDescent="0.35">
      <c r="A7" s="2" t="s">
        <v>8</v>
      </c>
      <c r="B7" s="3">
        <v>2023</v>
      </c>
      <c r="C7" s="3"/>
      <c r="D7" s="3"/>
      <c r="E7" s="3"/>
      <c r="F7" s="3"/>
      <c r="G7" s="3"/>
      <c r="H7" s="3"/>
      <c r="I7" s="3"/>
      <c r="J7" s="3"/>
      <c r="K7" s="3"/>
      <c r="L7" s="3"/>
      <c r="M7" s="28"/>
      <c r="N7" s="28"/>
      <c r="O7" s="28"/>
      <c r="P7" s="28"/>
      <c r="Q7" s="28"/>
      <c r="R7" s="28"/>
      <c r="S7" s="28"/>
    </row>
    <row r="8" spans="1:31" ht="17.25" customHeight="1" x14ac:dyDescent="0.35">
      <c r="A8" s="5"/>
      <c r="M8" s="1"/>
      <c r="N8" s="1"/>
      <c r="O8" s="1"/>
      <c r="P8" s="1"/>
      <c r="Q8" s="1"/>
      <c r="R8" s="1"/>
      <c r="S8" s="1"/>
    </row>
    <row r="9" spans="1:31" ht="24" customHeight="1" x14ac:dyDescent="0.35">
      <c r="A9" s="2" t="s">
        <v>9</v>
      </c>
      <c r="B9" s="16" t="s">
        <v>66</v>
      </c>
      <c r="C9" s="17"/>
      <c r="D9" s="17"/>
      <c r="E9" s="17"/>
      <c r="F9" s="17"/>
      <c r="G9" s="17"/>
      <c r="H9" s="17"/>
      <c r="I9" s="17"/>
      <c r="J9" s="17"/>
      <c r="K9" s="17"/>
      <c r="L9" s="17"/>
      <c r="M9" s="29"/>
      <c r="N9" s="29"/>
      <c r="O9" s="29"/>
      <c r="P9" s="29"/>
      <c r="Q9" s="29"/>
      <c r="R9" s="29"/>
      <c r="S9" s="29"/>
    </row>
    <row r="10" spans="1:31" x14ac:dyDescent="0.35">
      <c r="A10" s="2" t="s">
        <v>11</v>
      </c>
      <c r="B10" s="3" t="s">
        <v>12</v>
      </c>
      <c r="C10" s="18"/>
      <c r="D10" s="18"/>
      <c r="E10" s="18"/>
      <c r="F10" s="18"/>
      <c r="G10" s="18"/>
      <c r="H10" s="18"/>
      <c r="I10" s="18"/>
      <c r="J10" s="18"/>
      <c r="K10" s="18"/>
      <c r="L10" s="18"/>
      <c r="M10" s="1"/>
      <c r="N10" s="1"/>
      <c r="O10" s="1"/>
      <c r="P10" s="1"/>
      <c r="Q10" s="1"/>
      <c r="R10" s="1"/>
      <c r="S10" s="1"/>
    </row>
    <row r="14" spans="1:31" x14ac:dyDescent="0.35">
      <c r="B14" s="112" t="s">
        <v>13</v>
      </c>
      <c r="C14" s="112"/>
      <c r="D14" s="112"/>
      <c r="E14" s="112"/>
      <c r="F14" s="113" t="s">
        <v>14</v>
      </c>
      <c r="G14" s="113"/>
      <c r="H14" s="113"/>
      <c r="I14" s="113"/>
      <c r="J14" s="113"/>
      <c r="K14" s="114" t="s">
        <v>15</v>
      </c>
      <c r="L14" s="114"/>
      <c r="M14" s="114"/>
      <c r="N14" s="114"/>
      <c r="O14" s="114"/>
      <c r="P14" s="116" t="s">
        <v>16</v>
      </c>
      <c r="Q14" s="116"/>
      <c r="R14" s="116"/>
      <c r="S14" s="115" t="s">
        <v>17</v>
      </c>
      <c r="T14" s="115"/>
      <c r="U14" s="115"/>
      <c r="V14" s="115"/>
      <c r="W14" s="115"/>
      <c r="X14" s="110" t="s">
        <v>18</v>
      </c>
      <c r="Y14" s="110"/>
      <c r="Z14" s="110"/>
      <c r="AA14" s="110"/>
      <c r="AB14" s="111"/>
      <c r="AC14" s="108" t="s">
        <v>16</v>
      </c>
      <c r="AD14" s="108"/>
      <c r="AE14" s="108"/>
    </row>
    <row r="15" spans="1:31" ht="56" x14ac:dyDescent="0.35">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x14ac:dyDescent="0.35">
      <c r="A16" s="21" t="s">
        <v>27</v>
      </c>
      <c r="B16" s="82">
        <v>2453</v>
      </c>
      <c r="C16" s="83">
        <v>53417.196576000002</v>
      </c>
      <c r="D16" s="84">
        <v>86.854244448000003</v>
      </c>
      <c r="E16" s="84">
        <v>3.0649161472999999</v>
      </c>
      <c r="F16" s="85" t="s">
        <v>28</v>
      </c>
      <c r="G16" s="85" t="s">
        <v>28</v>
      </c>
      <c r="H16" s="85" t="s">
        <v>28</v>
      </c>
      <c r="I16" s="85" t="s">
        <v>28</v>
      </c>
      <c r="J16" s="85" t="s">
        <v>28</v>
      </c>
      <c r="K16" s="85" t="s">
        <v>28</v>
      </c>
      <c r="L16" s="85" t="s">
        <v>28</v>
      </c>
      <c r="M16" s="85" t="s">
        <v>28</v>
      </c>
      <c r="N16" s="85" t="s">
        <v>28</v>
      </c>
      <c r="O16" s="85" t="s">
        <v>28</v>
      </c>
      <c r="P16" s="85" t="s">
        <v>28</v>
      </c>
      <c r="Q16" s="85" t="s">
        <v>28</v>
      </c>
      <c r="R16" s="85" t="s">
        <v>28</v>
      </c>
      <c r="S16" s="84">
        <v>14.323315651</v>
      </c>
      <c r="T16" s="82">
        <v>303</v>
      </c>
      <c r="U16" s="83">
        <v>6114.5355730000001</v>
      </c>
      <c r="V16" s="84">
        <v>77.839692479999997</v>
      </c>
      <c r="W16" s="84">
        <v>8.7349521541000001</v>
      </c>
      <c r="X16" s="84">
        <v>15.593889537000001</v>
      </c>
      <c r="Y16" s="82">
        <v>311</v>
      </c>
      <c r="Z16" s="83">
        <v>7426.6525760000004</v>
      </c>
      <c r="AA16" s="84">
        <v>80.827449131999998</v>
      </c>
      <c r="AB16" s="84">
        <v>9.3598099530999992</v>
      </c>
      <c r="AC16" s="84">
        <v>2.9877566518999998</v>
      </c>
      <c r="AD16" s="84">
        <v>12.106006744</v>
      </c>
      <c r="AE16" s="84">
        <v>0.24679951989999999</v>
      </c>
    </row>
    <row r="17" spans="1:31" x14ac:dyDescent="0.35">
      <c r="A17" s="21" t="s">
        <v>29</v>
      </c>
      <c r="B17" s="82">
        <v>7151</v>
      </c>
      <c r="C17" s="83">
        <v>96138.281000999996</v>
      </c>
      <c r="D17" s="84">
        <v>85.817991829999997</v>
      </c>
      <c r="E17" s="84">
        <v>2.7084706357999999</v>
      </c>
      <c r="F17" s="84">
        <v>77.215762397000006</v>
      </c>
      <c r="G17" s="82">
        <v>5258</v>
      </c>
      <c r="H17" s="83">
        <v>72107.418625000006</v>
      </c>
      <c r="I17" s="84">
        <v>84.574631513</v>
      </c>
      <c r="J17" s="84">
        <v>3.5596531358000001</v>
      </c>
      <c r="K17" s="84">
        <v>9.9559987909000007</v>
      </c>
      <c r="L17" s="82">
        <v>683</v>
      </c>
      <c r="M17" s="83">
        <v>9312.8511369999997</v>
      </c>
      <c r="N17" s="84">
        <v>83.266160240999994</v>
      </c>
      <c r="O17" s="84">
        <v>8.6821376021999992</v>
      </c>
      <c r="P17" s="84">
        <v>1.3084712717</v>
      </c>
      <c r="Q17" s="84">
        <v>9.7726985316999997</v>
      </c>
      <c r="R17" s="84">
        <v>0.13389047740000001</v>
      </c>
      <c r="S17" s="84">
        <v>52.240139038999999</v>
      </c>
      <c r="T17" s="82">
        <v>3185</v>
      </c>
      <c r="U17" s="83">
        <v>49383.853999999999</v>
      </c>
      <c r="V17" s="84">
        <v>85.402901364000002</v>
      </c>
      <c r="W17" s="84">
        <v>4.7512047724000004</v>
      </c>
      <c r="X17" s="84">
        <v>18.697310719000001</v>
      </c>
      <c r="Y17" s="82">
        <v>1375</v>
      </c>
      <c r="Z17" s="83">
        <v>16262.055055000001</v>
      </c>
      <c r="AA17" s="84">
        <v>82.823076056000005</v>
      </c>
      <c r="AB17" s="84">
        <v>6.7699233628000002</v>
      </c>
      <c r="AC17" s="84">
        <v>-2.5798253070000001</v>
      </c>
      <c r="AD17" s="84">
        <v>8.4909542048999995</v>
      </c>
      <c r="AE17" s="84">
        <v>-0.30383220100000002</v>
      </c>
    </row>
    <row r="18" spans="1:31" x14ac:dyDescent="0.35">
      <c r="A18" s="21" t="s">
        <v>30</v>
      </c>
      <c r="B18" s="82">
        <v>2008</v>
      </c>
      <c r="C18" s="83">
        <v>39886.466180000003</v>
      </c>
      <c r="D18" s="84">
        <v>88.721633405000006</v>
      </c>
      <c r="E18" s="84">
        <v>2.3767237929</v>
      </c>
      <c r="F18" s="84">
        <v>65.074226159999995</v>
      </c>
      <c r="G18" s="82">
        <v>1020</v>
      </c>
      <c r="H18" s="83">
        <v>20725.526557000001</v>
      </c>
      <c r="I18" s="84">
        <v>90.033099785999994</v>
      </c>
      <c r="J18" s="84">
        <v>2.7268895374</v>
      </c>
      <c r="K18" s="84">
        <v>17.850214152</v>
      </c>
      <c r="L18" s="82">
        <v>262</v>
      </c>
      <c r="M18" s="83">
        <v>5670.7525390000001</v>
      </c>
      <c r="N18" s="84">
        <v>91.990771850000002</v>
      </c>
      <c r="O18" s="84">
        <v>8.2434451399000004</v>
      </c>
      <c r="P18" s="84">
        <v>-1.957672064</v>
      </c>
      <c r="Q18" s="84">
        <v>8.7181893448000007</v>
      </c>
      <c r="R18" s="84">
        <v>-0.22455030400000001</v>
      </c>
      <c r="S18" s="84">
        <v>50.335610311000003</v>
      </c>
      <c r="T18" s="82">
        <v>855</v>
      </c>
      <c r="U18" s="83">
        <v>17003.818014</v>
      </c>
      <c r="V18" s="84">
        <v>91.269009104999995</v>
      </c>
      <c r="W18" s="84">
        <v>2.9861176655000001</v>
      </c>
      <c r="X18" s="84">
        <v>22.436561469000001</v>
      </c>
      <c r="Y18" s="82">
        <v>364</v>
      </c>
      <c r="Z18" s="83">
        <v>7967.0807299999997</v>
      </c>
      <c r="AA18" s="84">
        <v>92.951244341000006</v>
      </c>
      <c r="AB18" s="84">
        <v>1.6806507335</v>
      </c>
      <c r="AC18" s="84">
        <v>1.6822352363999999</v>
      </c>
      <c r="AD18" s="84">
        <v>3.5419749882999998</v>
      </c>
      <c r="AE18" s="84">
        <v>0.47494272040000002</v>
      </c>
    </row>
    <row r="19" spans="1:31" x14ac:dyDescent="0.35">
      <c r="A19" s="21" t="s">
        <v>31</v>
      </c>
      <c r="B19" s="82">
        <v>3089</v>
      </c>
      <c r="C19" s="83">
        <v>396794.22685600002</v>
      </c>
      <c r="D19" s="84">
        <v>66.029914919000007</v>
      </c>
      <c r="E19" s="84">
        <v>4.1805692762</v>
      </c>
      <c r="F19" s="84">
        <v>29.722649472000001</v>
      </c>
      <c r="G19" s="82">
        <v>996</v>
      </c>
      <c r="H19" s="83">
        <v>118887.381802</v>
      </c>
      <c r="I19" s="84">
        <v>71.617233010000007</v>
      </c>
      <c r="J19" s="84">
        <v>8.4811086353</v>
      </c>
      <c r="K19" s="84">
        <v>51.698222123000001</v>
      </c>
      <c r="L19" s="82">
        <v>1344</v>
      </c>
      <c r="M19" s="83">
        <v>171881.31307199999</v>
      </c>
      <c r="N19" s="84">
        <v>64.747464117999996</v>
      </c>
      <c r="O19" s="84">
        <v>6.1360461835000004</v>
      </c>
      <c r="P19" s="84">
        <v>6.8697688924999998</v>
      </c>
      <c r="Q19" s="84">
        <v>10.555564691000001</v>
      </c>
      <c r="R19" s="84">
        <v>0.6508196476</v>
      </c>
      <c r="S19" s="84">
        <v>23.017029923999999</v>
      </c>
      <c r="T19" s="82">
        <v>328</v>
      </c>
      <c r="U19" s="83">
        <v>70135.145147000003</v>
      </c>
      <c r="V19" s="84">
        <v>62.051490415000004</v>
      </c>
      <c r="W19" s="84">
        <v>10.950601641</v>
      </c>
      <c r="X19" s="84">
        <v>31.271935879000001</v>
      </c>
      <c r="Y19" s="82">
        <v>1141</v>
      </c>
      <c r="Z19" s="83">
        <v>112673.96741</v>
      </c>
      <c r="AA19" s="84">
        <v>66.013554122000002</v>
      </c>
      <c r="AB19" s="84">
        <v>6.3131426908000003</v>
      </c>
      <c r="AC19" s="84">
        <v>3.9620637069</v>
      </c>
      <c r="AD19" s="84">
        <v>12.732048039</v>
      </c>
      <c r="AE19" s="84">
        <v>0.31118824680000001</v>
      </c>
    </row>
    <row r="20" spans="1:31" x14ac:dyDescent="0.35">
      <c r="A20" s="21" t="s">
        <v>32</v>
      </c>
      <c r="B20" s="82">
        <v>2078</v>
      </c>
      <c r="C20" s="83">
        <v>58166.748032000003</v>
      </c>
      <c r="D20" s="84">
        <v>71.492037123000003</v>
      </c>
      <c r="E20" s="84">
        <v>3.7128875023000001</v>
      </c>
      <c r="F20" s="84">
        <v>64.849304559000004</v>
      </c>
      <c r="G20" s="82">
        <v>1344</v>
      </c>
      <c r="H20" s="83">
        <v>36726.721966999998</v>
      </c>
      <c r="I20" s="84">
        <v>77.046741424000004</v>
      </c>
      <c r="J20" s="84">
        <v>4.5619468642000003</v>
      </c>
      <c r="K20" s="84">
        <v>20.040076813999999</v>
      </c>
      <c r="L20" s="82">
        <v>347</v>
      </c>
      <c r="M20" s="83">
        <v>10215.624515</v>
      </c>
      <c r="N20" s="84">
        <v>74.246652854999994</v>
      </c>
      <c r="O20" s="84">
        <v>8.8898785864000001</v>
      </c>
      <c r="P20" s="84">
        <v>2.8000885681000001</v>
      </c>
      <c r="Q20" s="84">
        <v>9.9711883941000004</v>
      </c>
      <c r="R20" s="84">
        <v>0.28081793840000002</v>
      </c>
      <c r="S20" s="84">
        <v>27.592206484999998</v>
      </c>
      <c r="T20" s="82">
        <v>614</v>
      </c>
      <c r="U20" s="83">
        <v>15770.886640000001</v>
      </c>
      <c r="V20" s="84">
        <v>72.226121347000003</v>
      </c>
      <c r="W20" s="84">
        <v>8.2064013425999995</v>
      </c>
      <c r="X20" s="84">
        <v>29.182835563000001</v>
      </c>
      <c r="Y20" s="82">
        <v>533</v>
      </c>
      <c r="Z20" s="83">
        <v>16289.143501</v>
      </c>
      <c r="AA20" s="84">
        <v>76.16776582</v>
      </c>
      <c r="AB20" s="84">
        <v>6.2647382846999999</v>
      </c>
      <c r="AC20" s="84">
        <v>3.9416444725000002</v>
      </c>
      <c r="AD20" s="84">
        <v>12.082012907999999</v>
      </c>
      <c r="AE20" s="84">
        <v>0.32624071030000001</v>
      </c>
    </row>
    <row r="21" spans="1:31" x14ac:dyDescent="0.35">
      <c r="A21" s="21" t="s">
        <v>33</v>
      </c>
      <c r="B21" s="82">
        <v>9352</v>
      </c>
      <c r="C21" s="83">
        <v>392798.32159100001</v>
      </c>
      <c r="D21" s="84">
        <v>83.644802846000005</v>
      </c>
      <c r="E21" s="84">
        <v>2.1378277541999999</v>
      </c>
      <c r="F21" s="84">
        <v>68.390598922999999</v>
      </c>
      <c r="G21" s="82">
        <v>6092</v>
      </c>
      <c r="H21" s="83">
        <v>245328.12250299999</v>
      </c>
      <c r="I21" s="84">
        <v>84.677763049999996</v>
      </c>
      <c r="J21" s="84">
        <v>2.4475007774000002</v>
      </c>
      <c r="K21" s="84">
        <v>16.788732956</v>
      </c>
      <c r="L21" s="82">
        <v>1477</v>
      </c>
      <c r="M21" s="83">
        <v>60268.204940000003</v>
      </c>
      <c r="N21" s="84">
        <v>81.799237997999995</v>
      </c>
      <c r="O21" s="84">
        <v>6.7617347293999996</v>
      </c>
      <c r="P21" s="84">
        <v>2.8785250519000001</v>
      </c>
      <c r="Q21" s="84">
        <v>6.9011086500000003</v>
      </c>
      <c r="R21" s="84">
        <v>0.41711052500000001</v>
      </c>
      <c r="S21" s="84">
        <v>28.514488325999999</v>
      </c>
      <c r="T21" s="82">
        <v>2193</v>
      </c>
      <c r="U21" s="83">
        <v>107009.97335499999</v>
      </c>
      <c r="V21" s="84">
        <v>86.883005183999998</v>
      </c>
      <c r="W21" s="84">
        <v>4.7332821045999998</v>
      </c>
      <c r="X21" s="84">
        <v>37.613133550999997</v>
      </c>
      <c r="Y21" s="82">
        <v>3433</v>
      </c>
      <c r="Z21" s="83">
        <v>139337.71666199999</v>
      </c>
      <c r="AA21" s="84">
        <v>84.951553661000005</v>
      </c>
      <c r="AB21" s="84">
        <v>3.9345445953999998</v>
      </c>
      <c r="AC21" s="84">
        <v>-1.9314515219999999</v>
      </c>
      <c r="AD21" s="84">
        <v>6.3495045985000003</v>
      </c>
      <c r="AE21" s="84">
        <v>-0.30418932599999998</v>
      </c>
    </row>
    <row r="22" spans="1:31" x14ac:dyDescent="0.35">
      <c r="A22" s="21" t="s">
        <v>34</v>
      </c>
      <c r="B22" s="82">
        <v>2435</v>
      </c>
      <c r="C22" s="83">
        <v>541870.48803699994</v>
      </c>
      <c r="D22" s="84">
        <v>85.012774621000005</v>
      </c>
      <c r="E22" s="84">
        <v>3.1095011516</v>
      </c>
      <c r="F22" s="84">
        <v>38.075107070999998</v>
      </c>
      <c r="G22" s="82">
        <v>937</v>
      </c>
      <c r="H22" s="83">
        <v>199662.73572200001</v>
      </c>
      <c r="I22" s="84">
        <v>90.713573033000003</v>
      </c>
      <c r="J22" s="84">
        <v>3.3400242113999998</v>
      </c>
      <c r="K22" s="84">
        <v>46.603719314999999</v>
      </c>
      <c r="L22" s="82">
        <v>868</v>
      </c>
      <c r="M22" s="83">
        <v>208102.98892</v>
      </c>
      <c r="N22" s="84">
        <v>82.013563402000003</v>
      </c>
      <c r="O22" s="84">
        <v>6.0180190706000003</v>
      </c>
      <c r="P22" s="84">
        <v>8.7000096317000004</v>
      </c>
      <c r="Q22" s="84">
        <v>6.9010240222999997</v>
      </c>
      <c r="R22" s="84">
        <v>1.2606838643</v>
      </c>
      <c r="S22" s="84">
        <v>49.417620352999997</v>
      </c>
      <c r="T22" s="82">
        <v>1063</v>
      </c>
      <c r="U22" s="83">
        <v>242039.531319</v>
      </c>
      <c r="V22" s="84">
        <v>89.509010070000002</v>
      </c>
      <c r="W22" s="84">
        <v>3.5646584377999999</v>
      </c>
      <c r="X22" s="84">
        <v>14.308944260000001</v>
      </c>
      <c r="Y22" s="82">
        <v>297</v>
      </c>
      <c r="Z22" s="83">
        <v>63703.341340999999</v>
      </c>
      <c r="AA22" s="84">
        <v>86.017437356000002</v>
      </c>
      <c r="AB22" s="84">
        <v>9.2921536755999998</v>
      </c>
      <c r="AC22" s="84">
        <v>-3.4915727150000002</v>
      </c>
      <c r="AD22" s="84">
        <v>10.083608144999999</v>
      </c>
      <c r="AE22" s="84">
        <v>-0.34626223699999997</v>
      </c>
    </row>
    <row r="23" spans="1:31" x14ac:dyDescent="0.35">
      <c r="A23" s="21" t="s">
        <v>35</v>
      </c>
      <c r="B23" s="82">
        <v>2202</v>
      </c>
      <c r="C23" s="83">
        <v>27877.018505</v>
      </c>
      <c r="D23" s="84">
        <v>81.447670209999998</v>
      </c>
      <c r="E23" s="84">
        <v>4.1245124451999997</v>
      </c>
      <c r="F23" s="84">
        <v>48.364747897999997</v>
      </c>
      <c r="G23" s="82">
        <v>987</v>
      </c>
      <c r="H23" s="83">
        <v>11536.448419</v>
      </c>
      <c r="I23" s="84">
        <v>77.077299058999998</v>
      </c>
      <c r="J23" s="84">
        <v>7.2382076900000003</v>
      </c>
      <c r="K23" s="84">
        <v>25.862969622000001</v>
      </c>
      <c r="L23" s="82">
        <v>449</v>
      </c>
      <c r="M23" s="83">
        <v>6541.6181960000004</v>
      </c>
      <c r="N23" s="84">
        <v>85.175546101999998</v>
      </c>
      <c r="O23" s="84">
        <v>6.7425992205999998</v>
      </c>
      <c r="P23" s="84">
        <v>-8.0982470430000006</v>
      </c>
      <c r="Q23" s="84">
        <v>9.8400984552999997</v>
      </c>
      <c r="R23" s="84">
        <v>-0.822984351</v>
      </c>
      <c r="S23" s="84">
        <v>50.958543147999997</v>
      </c>
      <c r="T23" s="82">
        <v>789</v>
      </c>
      <c r="U23" s="83">
        <v>11634.794964000001</v>
      </c>
      <c r="V23" s="84">
        <v>73.351839506000005</v>
      </c>
      <c r="W23" s="84">
        <v>6.9098638853000001</v>
      </c>
      <c r="X23" s="84">
        <v>22.754847126000001</v>
      </c>
      <c r="Y23" s="82">
        <v>529</v>
      </c>
      <c r="Z23" s="83">
        <v>6335.049849</v>
      </c>
      <c r="AA23" s="84">
        <v>89.131236911000002</v>
      </c>
      <c r="AB23" s="84">
        <v>5.9831753510999999</v>
      </c>
      <c r="AC23" s="84">
        <v>15.779397404999999</v>
      </c>
      <c r="AD23" s="84">
        <v>8.9137031357000005</v>
      </c>
      <c r="AE23" s="84">
        <v>1.7702404</v>
      </c>
    </row>
    <row r="24" spans="1:31" x14ac:dyDescent="0.35">
      <c r="A24" s="21" t="s">
        <v>36</v>
      </c>
      <c r="B24" s="82">
        <v>1583</v>
      </c>
      <c r="C24" s="83">
        <v>264415.10880500003</v>
      </c>
      <c r="D24" s="84">
        <v>52.244925414000001</v>
      </c>
      <c r="E24" s="84">
        <v>4.2821510582000002</v>
      </c>
      <c r="F24" s="84">
        <v>40.303077518999999</v>
      </c>
      <c r="G24" s="82">
        <v>564</v>
      </c>
      <c r="H24" s="83">
        <v>92016.025533000007</v>
      </c>
      <c r="I24" s="84">
        <v>52.289135004000002</v>
      </c>
      <c r="J24" s="84">
        <v>8.0007846010999994</v>
      </c>
      <c r="K24" s="84">
        <v>43.125409472000001</v>
      </c>
      <c r="L24" s="82">
        <v>599</v>
      </c>
      <c r="M24" s="83">
        <v>102882.967607</v>
      </c>
      <c r="N24" s="84">
        <v>54.431121445000002</v>
      </c>
      <c r="O24" s="84">
        <v>6.7912577496999997</v>
      </c>
      <c r="P24" s="84">
        <v>-2.1419864409999998</v>
      </c>
      <c r="Q24" s="84">
        <v>10.222993194000001</v>
      </c>
      <c r="R24" s="84">
        <v>-0.209526349</v>
      </c>
      <c r="S24" s="84">
        <v>40.477713545</v>
      </c>
      <c r="T24" s="82">
        <v>539</v>
      </c>
      <c r="U24" s="83">
        <v>100696.009146</v>
      </c>
      <c r="V24" s="84">
        <v>56.949374257000002</v>
      </c>
      <c r="W24" s="84">
        <v>6.9125604580999997</v>
      </c>
      <c r="X24" s="84">
        <v>24.352233405</v>
      </c>
      <c r="Y24" s="82">
        <v>371</v>
      </c>
      <c r="Z24" s="83">
        <v>57678.513977000002</v>
      </c>
      <c r="AA24" s="84">
        <v>51.351647988000003</v>
      </c>
      <c r="AB24" s="84">
        <v>9.2542819631000004</v>
      </c>
      <c r="AC24" s="84">
        <v>-5.5977262679999997</v>
      </c>
      <c r="AD24" s="84">
        <v>11.633789740999999</v>
      </c>
      <c r="AE24" s="84">
        <v>-0.48116103100000002</v>
      </c>
    </row>
    <row r="25" spans="1:31" x14ac:dyDescent="0.35">
      <c r="A25" s="21" t="s">
        <v>37</v>
      </c>
      <c r="B25" s="82">
        <v>2357</v>
      </c>
      <c r="C25" s="83">
        <v>7033</v>
      </c>
      <c r="D25" s="84">
        <v>79.278685995999993</v>
      </c>
      <c r="E25" s="84">
        <v>0.72246177359999997</v>
      </c>
      <c r="F25" s="84">
        <v>62.250489236999996</v>
      </c>
      <c r="G25" s="82">
        <v>1259</v>
      </c>
      <c r="H25" s="83">
        <v>3981.421053</v>
      </c>
      <c r="I25" s="84">
        <v>75.827089337000004</v>
      </c>
      <c r="J25" s="84">
        <v>1.071267065</v>
      </c>
      <c r="K25" s="84">
        <v>18.438889877000001</v>
      </c>
      <c r="L25" s="82">
        <v>532</v>
      </c>
      <c r="M25" s="83">
        <v>1492.5</v>
      </c>
      <c r="N25" s="84">
        <v>93.603010347999998</v>
      </c>
      <c r="O25" s="84">
        <v>3.2359243174999999</v>
      </c>
      <c r="P25" s="84">
        <v>-17.775921010000001</v>
      </c>
      <c r="Q25" s="84">
        <v>3.4070444685000001</v>
      </c>
      <c r="R25" s="84">
        <v>-5.2174021140000004</v>
      </c>
      <c r="S25" s="84">
        <v>35.160558090999999</v>
      </c>
      <c r="T25" s="82">
        <v>982</v>
      </c>
      <c r="U25" s="83">
        <v>2822.2631580000002</v>
      </c>
      <c r="V25" s="84">
        <v>90.623785299999994</v>
      </c>
      <c r="W25" s="84">
        <v>1.7135324655999999</v>
      </c>
      <c r="X25" s="84">
        <v>37.971513119999997</v>
      </c>
      <c r="Y25" s="82">
        <v>628</v>
      </c>
      <c r="Z25" s="83">
        <v>1920.3947370000001</v>
      </c>
      <c r="AA25" s="84">
        <v>63.345254423</v>
      </c>
      <c r="AB25" s="84">
        <v>3.5994075827000001</v>
      </c>
      <c r="AC25" s="86">
        <v>-27.278530880000002</v>
      </c>
      <c r="AD25" s="84">
        <v>4.5767949338999996</v>
      </c>
      <c r="AE25" s="84">
        <v>-5.9601820209999996</v>
      </c>
    </row>
    <row r="26" spans="1:31" x14ac:dyDescent="0.35">
      <c r="A26" s="21" t="s">
        <v>38</v>
      </c>
      <c r="B26" s="82">
        <v>1680</v>
      </c>
      <c r="C26" s="83">
        <v>11986.334545</v>
      </c>
      <c r="D26" s="84">
        <v>65.850508685999998</v>
      </c>
      <c r="E26" s="84">
        <v>3.8058357828</v>
      </c>
      <c r="F26" s="84">
        <v>47.751106270000001</v>
      </c>
      <c r="G26" s="82">
        <v>757</v>
      </c>
      <c r="H26" s="83">
        <v>5146.142398</v>
      </c>
      <c r="I26" s="84">
        <v>65.795393922000002</v>
      </c>
      <c r="J26" s="84">
        <v>6.0422614875000002</v>
      </c>
      <c r="K26" s="84">
        <v>28.087996844999999</v>
      </c>
      <c r="L26" s="82">
        <v>354</v>
      </c>
      <c r="M26" s="83">
        <v>3037.165121</v>
      </c>
      <c r="N26" s="84">
        <v>63.882687529000002</v>
      </c>
      <c r="O26" s="84">
        <v>7.7887491896999999</v>
      </c>
      <c r="P26" s="84">
        <v>1.9127063930999999</v>
      </c>
      <c r="Q26" s="84">
        <v>10.26953481</v>
      </c>
      <c r="R26" s="84">
        <v>0.18625053890000001</v>
      </c>
      <c r="S26" s="84">
        <v>41.983911491000001</v>
      </c>
      <c r="T26" s="82">
        <v>654</v>
      </c>
      <c r="U26" s="83">
        <v>5240.5829789999998</v>
      </c>
      <c r="V26" s="84">
        <v>73.930107718000002</v>
      </c>
      <c r="W26" s="84">
        <v>5.6197167631999996</v>
      </c>
      <c r="X26" s="84">
        <v>28.510197703999999</v>
      </c>
      <c r="Y26" s="82">
        <v>464</v>
      </c>
      <c r="Z26" s="83">
        <v>3050.5664459999998</v>
      </c>
      <c r="AA26" s="84">
        <v>63.006963452999997</v>
      </c>
      <c r="AB26" s="84">
        <v>5.5699513258</v>
      </c>
      <c r="AC26" s="84">
        <v>-10.92314427</v>
      </c>
      <c r="AD26" s="84">
        <v>7.9123684362000004</v>
      </c>
      <c r="AE26" s="84">
        <v>-1.380515121</v>
      </c>
    </row>
    <row r="27" spans="1:31" x14ac:dyDescent="0.35">
      <c r="A27" s="21" t="s">
        <v>39</v>
      </c>
      <c r="B27" s="82">
        <v>2546</v>
      </c>
      <c r="C27" s="83">
        <v>3699.280037</v>
      </c>
      <c r="D27" s="84">
        <v>95.616148535999997</v>
      </c>
      <c r="E27" s="84">
        <v>0.99356868509999996</v>
      </c>
      <c r="F27" s="84">
        <v>26.003415496999999</v>
      </c>
      <c r="G27" s="82">
        <v>230</v>
      </c>
      <c r="H27" s="83">
        <v>318.53498200000001</v>
      </c>
      <c r="I27" s="84">
        <v>100</v>
      </c>
      <c r="J27" s="84">
        <v>0</v>
      </c>
      <c r="K27" s="84">
        <v>49.720351551</v>
      </c>
      <c r="L27" s="82">
        <v>529</v>
      </c>
      <c r="M27" s="83">
        <v>753.73351600000001</v>
      </c>
      <c r="N27" s="84">
        <v>100</v>
      </c>
      <c r="O27" s="84">
        <v>0</v>
      </c>
      <c r="P27" s="84">
        <v>0</v>
      </c>
      <c r="Q27" s="84">
        <v>0</v>
      </c>
      <c r="R27" s="85" t="s">
        <v>28</v>
      </c>
      <c r="S27" s="84">
        <v>48.715462924999997</v>
      </c>
      <c r="T27" s="82">
        <v>943</v>
      </c>
      <c r="U27" s="83">
        <v>1320.3435899999999</v>
      </c>
      <c r="V27" s="84">
        <v>100</v>
      </c>
      <c r="W27" s="84">
        <v>0</v>
      </c>
      <c r="X27" s="84">
        <v>23.671920869000001</v>
      </c>
      <c r="Y27" s="82">
        <v>317</v>
      </c>
      <c r="Z27" s="83">
        <v>443.544872</v>
      </c>
      <c r="AA27" s="84">
        <v>100</v>
      </c>
      <c r="AB27" s="84">
        <v>0</v>
      </c>
      <c r="AC27" s="84">
        <v>0</v>
      </c>
      <c r="AD27" s="84">
        <v>0</v>
      </c>
      <c r="AE27" s="84" t="s">
        <v>28</v>
      </c>
    </row>
    <row r="28" spans="1:31" x14ac:dyDescent="0.35">
      <c r="A28" s="21" t="s">
        <v>40</v>
      </c>
      <c r="B28" s="82">
        <v>1639</v>
      </c>
      <c r="C28" s="83">
        <v>37145.377299</v>
      </c>
      <c r="D28" s="84">
        <v>53.738244100000003</v>
      </c>
      <c r="E28" s="84">
        <v>4.7994588341000002</v>
      </c>
      <c r="F28" s="84">
        <v>65.777387066000003</v>
      </c>
      <c r="G28" s="82">
        <v>1009</v>
      </c>
      <c r="H28" s="83">
        <v>23250.420028</v>
      </c>
      <c r="I28" s="84">
        <v>56.471829919000001</v>
      </c>
      <c r="J28" s="84">
        <v>6.4955968671999997</v>
      </c>
      <c r="K28" s="84">
        <v>17.873216365000001</v>
      </c>
      <c r="L28" s="82">
        <v>123</v>
      </c>
      <c r="M28" s="83">
        <v>4199.9491449999996</v>
      </c>
      <c r="N28" s="84">
        <v>49.729513783999998</v>
      </c>
      <c r="O28" s="84">
        <v>12.726612061000001</v>
      </c>
      <c r="P28" s="84">
        <v>6.7423161349000003</v>
      </c>
      <c r="Q28" s="84">
        <v>14.788767038</v>
      </c>
      <c r="R28" s="84">
        <v>0.4559079278</v>
      </c>
      <c r="S28" s="84">
        <v>41.898927321000002</v>
      </c>
      <c r="T28" s="82">
        <v>399</v>
      </c>
      <c r="U28" s="83">
        <v>11911.741937000001</v>
      </c>
      <c r="V28" s="84">
        <v>50.309246539</v>
      </c>
      <c r="W28" s="84">
        <v>6.7395003843000003</v>
      </c>
      <c r="X28" s="84">
        <v>31.065131886</v>
      </c>
      <c r="Y28" s="82">
        <v>490</v>
      </c>
      <c r="Z28" s="83">
        <v>11422.494403000001</v>
      </c>
      <c r="AA28" s="84">
        <v>56.056816226999999</v>
      </c>
      <c r="AB28" s="84">
        <v>8.9300086654000008</v>
      </c>
      <c r="AC28" s="84">
        <v>5.7475696880999996</v>
      </c>
      <c r="AD28" s="84">
        <v>10.818232224000001</v>
      </c>
      <c r="AE28" s="84">
        <v>0.5312854789</v>
      </c>
    </row>
    <row r="29" spans="1:31" x14ac:dyDescent="0.35">
      <c r="A29" s="21" t="s">
        <v>41</v>
      </c>
      <c r="B29" s="82">
        <v>2578</v>
      </c>
      <c r="C29" s="83">
        <v>3636.666667</v>
      </c>
      <c r="D29" s="84">
        <v>98.085048998000005</v>
      </c>
      <c r="E29" s="84">
        <v>3.6383985600000002E-2</v>
      </c>
      <c r="F29" s="84">
        <v>63.556914069000001</v>
      </c>
      <c r="G29" s="82">
        <v>1336</v>
      </c>
      <c r="H29" s="83">
        <v>2111.5</v>
      </c>
      <c r="I29" s="84">
        <v>96.746849943000001</v>
      </c>
      <c r="J29" s="84">
        <v>7.9907258800000006E-2</v>
      </c>
      <c r="K29" s="84">
        <v>10.173066988</v>
      </c>
      <c r="L29" s="82">
        <v>91</v>
      </c>
      <c r="M29" s="83">
        <v>192.5</v>
      </c>
      <c r="N29" s="84">
        <v>100</v>
      </c>
      <c r="O29" s="84">
        <v>0</v>
      </c>
      <c r="P29" s="84">
        <v>-3.253150057</v>
      </c>
      <c r="Q29" s="84">
        <v>7.9907258800000006E-2</v>
      </c>
      <c r="R29" s="84">
        <v>-40.711571210000002</v>
      </c>
      <c r="S29" s="84">
        <v>69.515240227000007</v>
      </c>
      <c r="T29" s="82">
        <v>1765</v>
      </c>
      <c r="U29" s="83">
        <v>2368.166667</v>
      </c>
      <c r="V29" s="84">
        <v>97.089169798</v>
      </c>
      <c r="W29" s="84">
        <v>5.9109786999999997E-2</v>
      </c>
      <c r="X29" s="84" t="s">
        <v>28</v>
      </c>
      <c r="Y29" s="84" t="s">
        <v>28</v>
      </c>
      <c r="Z29" s="84" t="s">
        <v>28</v>
      </c>
      <c r="AA29" s="84" t="s">
        <v>28</v>
      </c>
      <c r="AB29" s="84" t="s">
        <v>28</v>
      </c>
      <c r="AC29" s="84" t="s">
        <v>28</v>
      </c>
      <c r="AD29" s="84" t="s">
        <v>28</v>
      </c>
      <c r="AE29" s="84" t="s">
        <v>28</v>
      </c>
    </row>
    <row r="30" spans="1:31" x14ac:dyDescent="0.35">
      <c r="A30" s="21" t="s">
        <v>42</v>
      </c>
      <c r="B30" s="82">
        <v>2728</v>
      </c>
      <c r="C30" s="83">
        <v>59511.503988999997</v>
      </c>
      <c r="D30" s="84">
        <v>86.889427769999998</v>
      </c>
      <c r="E30" s="84">
        <v>3.0704998786000002</v>
      </c>
      <c r="F30" s="84">
        <v>39.136297857999999</v>
      </c>
      <c r="G30" s="82">
        <v>988</v>
      </c>
      <c r="H30" s="83">
        <v>20143.495641000001</v>
      </c>
      <c r="I30" s="84">
        <v>85.116318703000005</v>
      </c>
      <c r="J30" s="84">
        <v>6.0128503451000004</v>
      </c>
      <c r="K30" s="84">
        <v>43.174120881999997</v>
      </c>
      <c r="L30" s="82">
        <v>990</v>
      </c>
      <c r="M30" s="83">
        <v>23203.592490999999</v>
      </c>
      <c r="N30" s="84">
        <v>86.378177780000001</v>
      </c>
      <c r="O30" s="84">
        <v>4.8247528778</v>
      </c>
      <c r="P30" s="84">
        <v>-1.261859077</v>
      </c>
      <c r="Q30" s="84">
        <v>7.7207363112999996</v>
      </c>
      <c r="R30" s="84">
        <v>-0.16343766000000001</v>
      </c>
      <c r="S30" s="84">
        <v>59.898237705</v>
      </c>
      <c r="T30" s="82">
        <v>1321</v>
      </c>
      <c r="U30" s="83">
        <v>31841.161584000001</v>
      </c>
      <c r="V30" s="84">
        <v>86.452406343999996</v>
      </c>
      <c r="W30" s="84">
        <v>4.5263204869000004</v>
      </c>
      <c r="X30" s="84">
        <v>29.128402327</v>
      </c>
      <c r="Y30" s="82">
        <v>875</v>
      </c>
      <c r="Z30" s="83">
        <v>16857.411583000001</v>
      </c>
      <c r="AA30" s="84">
        <v>87.862380965</v>
      </c>
      <c r="AB30" s="84">
        <v>5.3653775279999998</v>
      </c>
      <c r="AC30" s="84">
        <v>1.4099746207999999</v>
      </c>
      <c r="AD30" s="84">
        <v>7.0183722197999998</v>
      </c>
      <c r="AE30" s="84">
        <v>0.20089766919999999</v>
      </c>
    </row>
    <row r="31" spans="1:31" x14ac:dyDescent="0.35">
      <c r="A31" s="21" t="s">
        <v>43</v>
      </c>
      <c r="B31" s="82">
        <v>2868</v>
      </c>
      <c r="C31" s="83">
        <v>80527.970325000002</v>
      </c>
      <c r="D31" s="84">
        <v>83.724380683999996</v>
      </c>
      <c r="E31" s="84">
        <v>2.9029666027999999</v>
      </c>
      <c r="F31" s="84">
        <v>40.951143006999999</v>
      </c>
      <c r="G31" s="82">
        <v>1037</v>
      </c>
      <c r="H31" s="83">
        <v>30325.751101000002</v>
      </c>
      <c r="I31" s="84">
        <v>82.934375962999994</v>
      </c>
      <c r="J31" s="84">
        <v>4.6552439226000004</v>
      </c>
      <c r="K31" s="84">
        <v>41.486705563999998</v>
      </c>
      <c r="L31" s="82">
        <v>1181</v>
      </c>
      <c r="M31" s="83">
        <v>33063.213540999997</v>
      </c>
      <c r="N31" s="84">
        <v>88.497257034</v>
      </c>
      <c r="O31" s="84">
        <v>3.4755206475999998</v>
      </c>
      <c r="P31" s="84">
        <v>-5.5628810709999996</v>
      </c>
      <c r="Q31" s="84">
        <v>5.7075637877999998</v>
      </c>
      <c r="R31" s="84">
        <v>-0.97465070499999995</v>
      </c>
      <c r="S31" s="84">
        <v>26.915219983</v>
      </c>
      <c r="T31" s="82">
        <v>694</v>
      </c>
      <c r="U31" s="83">
        <v>21451.853021999999</v>
      </c>
      <c r="V31" s="84">
        <v>88.117707768000002</v>
      </c>
      <c r="W31" s="84">
        <v>5.1283432382000003</v>
      </c>
      <c r="X31" s="84">
        <v>23.903577639000002</v>
      </c>
      <c r="Y31" s="82">
        <v>710</v>
      </c>
      <c r="Z31" s="83">
        <v>19664.216236</v>
      </c>
      <c r="AA31" s="84">
        <v>85.404929332999998</v>
      </c>
      <c r="AB31" s="84">
        <v>6.0415480443999998</v>
      </c>
      <c r="AC31" s="84">
        <v>-2.7127784350000002</v>
      </c>
      <c r="AD31" s="84">
        <v>7.8761334672999999</v>
      </c>
      <c r="AE31" s="84">
        <v>-0.34443022699999998</v>
      </c>
    </row>
    <row r="32" spans="1:31" x14ac:dyDescent="0.35">
      <c r="A32" s="21" t="s">
        <v>44</v>
      </c>
      <c r="B32" s="82">
        <v>2151</v>
      </c>
      <c r="C32" s="83">
        <v>93085.972798999996</v>
      </c>
      <c r="D32" s="84">
        <v>71.012983998999999</v>
      </c>
      <c r="E32" s="84">
        <v>4.8833879445999999</v>
      </c>
      <c r="F32" s="84">
        <v>40.988574462000003</v>
      </c>
      <c r="G32" s="82">
        <v>1088</v>
      </c>
      <c r="H32" s="83">
        <v>40219.616683</v>
      </c>
      <c r="I32" s="84">
        <v>85.664274743999997</v>
      </c>
      <c r="J32" s="84">
        <v>5.8391986239999998</v>
      </c>
      <c r="K32" s="84">
        <v>43.034852041000001</v>
      </c>
      <c r="L32" s="82">
        <v>428</v>
      </c>
      <c r="M32" s="83">
        <v>31086.012194999999</v>
      </c>
      <c r="N32" s="84">
        <v>63.338516986000002</v>
      </c>
      <c r="O32" s="84">
        <v>8.7653168951999998</v>
      </c>
      <c r="P32" s="84">
        <v>22.325757757000002</v>
      </c>
      <c r="Q32" s="84">
        <v>10.449913562000001</v>
      </c>
      <c r="R32" s="84">
        <v>2.1364538207999999</v>
      </c>
      <c r="S32" s="84">
        <v>54.111950329999999</v>
      </c>
      <c r="T32" s="82">
        <v>588</v>
      </c>
      <c r="U32" s="83">
        <v>40397.056792000003</v>
      </c>
      <c r="V32" s="84">
        <v>62.118627527000001</v>
      </c>
      <c r="W32" s="84">
        <v>7.7192798609000004</v>
      </c>
      <c r="X32" s="84">
        <v>21.923391784</v>
      </c>
      <c r="Y32" s="82">
        <v>775</v>
      </c>
      <c r="Z32" s="83">
        <v>23837.677992000001</v>
      </c>
      <c r="AA32" s="84">
        <v>90.473526342</v>
      </c>
      <c r="AB32" s="84">
        <v>5.7101898855000002</v>
      </c>
      <c r="AC32" s="86">
        <v>28.354898814999999</v>
      </c>
      <c r="AD32" s="84">
        <v>9.5216324838999995</v>
      </c>
      <c r="AE32" s="84">
        <v>2.9779451016</v>
      </c>
    </row>
    <row r="33" spans="1:31" x14ac:dyDescent="0.35">
      <c r="A33" s="21" t="s">
        <v>45</v>
      </c>
      <c r="B33" s="82">
        <v>2899</v>
      </c>
      <c r="C33" s="83">
        <v>18319.001719</v>
      </c>
      <c r="D33" s="84">
        <v>88.405550289999994</v>
      </c>
      <c r="E33" s="84">
        <v>2.6037893698999999</v>
      </c>
      <c r="F33" s="84">
        <v>61.655185414000002</v>
      </c>
      <c r="G33" s="82">
        <v>1714</v>
      </c>
      <c r="H33" s="83">
        <v>10679.172143</v>
      </c>
      <c r="I33" s="84">
        <v>88.474139946999998</v>
      </c>
      <c r="J33" s="84">
        <v>3.3220884802000001</v>
      </c>
      <c r="K33" s="84">
        <v>17.775326601</v>
      </c>
      <c r="L33" s="82">
        <v>417</v>
      </c>
      <c r="M33" s="83">
        <v>2878.6176049999999</v>
      </c>
      <c r="N33" s="84">
        <v>82.720806228000001</v>
      </c>
      <c r="O33" s="84">
        <v>7.0511273220000001</v>
      </c>
      <c r="P33" s="84">
        <v>5.7533337193999996</v>
      </c>
      <c r="Q33" s="84">
        <v>7.6676325894000001</v>
      </c>
      <c r="R33" s="84">
        <v>0.75034029759999998</v>
      </c>
      <c r="S33" s="84">
        <v>73.139403060000006</v>
      </c>
      <c r="T33" s="82">
        <v>2048</v>
      </c>
      <c r="U33" s="83">
        <v>13182.977616</v>
      </c>
      <c r="V33" s="84">
        <v>90.344304715999996</v>
      </c>
      <c r="W33" s="84">
        <v>2.7721101794999998</v>
      </c>
      <c r="X33" s="84">
        <v>11.473103032999999</v>
      </c>
      <c r="Y33" s="82">
        <v>318</v>
      </c>
      <c r="Z33" s="83">
        <v>1933.706639</v>
      </c>
      <c r="AA33" s="84">
        <v>83.881389627000004</v>
      </c>
      <c r="AB33" s="84">
        <v>9.4769704805000003</v>
      </c>
      <c r="AC33" s="84">
        <v>-6.462915089</v>
      </c>
      <c r="AD33" s="84">
        <v>9.9261849730999998</v>
      </c>
      <c r="AE33" s="84">
        <v>-0.65109758799999995</v>
      </c>
    </row>
    <row r="34" spans="1:31" x14ac:dyDescent="0.35">
      <c r="A34" s="21" t="s">
        <v>46</v>
      </c>
      <c r="B34" s="82">
        <v>2039</v>
      </c>
      <c r="C34" s="83">
        <v>33752.278855999997</v>
      </c>
      <c r="D34" s="84">
        <v>69.079307391</v>
      </c>
      <c r="E34" s="84">
        <v>3.6280507272999998</v>
      </c>
      <c r="F34" s="84">
        <v>88.765921602000006</v>
      </c>
      <c r="G34" s="82">
        <v>1861</v>
      </c>
      <c r="H34" s="83">
        <v>30419.344670999999</v>
      </c>
      <c r="I34" s="84">
        <v>72.685457483999997</v>
      </c>
      <c r="J34" s="84">
        <v>3.9896708459000001</v>
      </c>
      <c r="K34" s="84">
        <v>7.3775017143000001</v>
      </c>
      <c r="L34" s="82">
        <v>68</v>
      </c>
      <c r="M34" s="83">
        <v>1225.8459600000001</v>
      </c>
      <c r="N34" s="84">
        <v>36.957274462999997</v>
      </c>
      <c r="O34" s="84">
        <v>12.244940624</v>
      </c>
      <c r="P34" s="84">
        <v>35.728183021</v>
      </c>
      <c r="Q34" s="84">
        <v>13.391476543</v>
      </c>
      <c r="R34" s="84">
        <v>2.6679793602999999</v>
      </c>
      <c r="S34" s="84">
        <v>52.567314543000002</v>
      </c>
      <c r="T34" s="82">
        <v>927</v>
      </c>
      <c r="U34" s="83">
        <v>16038.781634999999</v>
      </c>
      <c r="V34" s="84">
        <v>63.511180670999998</v>
      </c>
      <c r="W34" s="84">
        <v>5.3958543072999996</v>
      </c>
      <c r="X34" s="84">
        <v>13.957998883</v>
      </c>
      <c r="Y34" s="82">
        <v>266</v>
      </c>
      <c r="Z34" s="83">
        <v>4417.5012059999999</v>
      </c>
      <c r="AA34" s="84">
        <v>65.460902016999995</v>
      </c>
      <c r="AB34" s="84">
        <v>8.5042496816999993</v>
      </c>
      <c r="AC34" s="84">
        <v>1.9497213456</v>
      </c>
      <c r="AD34" s="84">
        <v>9.7190780489000002</v>
      </c>
      <c r="AE34" s="84">
        <v>0.2006076436</v>
      </c>
    </row>
    <row r="35" spans="1:31" x14ac:dyDescent="0.35">
      <c r="A35" s="21" t="s">
        <v>47</v>
      </c>
      <c r="B35" s="82">
        <v>3646</v>
      </c>
      <c r="C35" s="83">
        <v>49682.799958000003</v>
      </c>
      <c r="D35" s="84">
        <v>89.702633625000004</v>
      </c>
      <c r="E35" s="84">
        <v>2.5319839426000001</v>
      </c>
      <c r="F35" s="84">
        <v>39.800330668999997</v>
      </c>
      <c r="G35" s="82">
        <v>1385</v>
      </c>
      <c r="H35" s="83">
        <v>19275.232273000001</v>
      </c>
      <c r="I35" s="84">
        <v>92.770886988000001</v>
      </c>
      <c r="J35" s="84">
        <v>3.5679183325000001</v>
      </c>
      <c r="K35" s="84">
        <v>31.027882717000001</v>
      </c>
      <c r="L35" s="82">
        <v>969</v>
      </c>
      <c r="M35" s="83">
        <v>11963.306769000001</v>
      </c>
      <c r="N35" s="84">
        <v>80.711430332000006</v>
      </c>
      <c r="O35" s="84">
        <v>6.8634010691</v>
      </c>
      <c r="P35" s="84">
        <v>12.059456656</v>
      </c>
      <c r="Q35" s="84">
        <v>7.7240770397</v>
      </c>
      <c r="R35" s="84">
        <v>1.5612812501</v>
      </c>
      <c r="S35" s="84">
        <v>23.334255337999998</v>
      </c>
      <c r="T35" s="82">
        <v>719</v>
      </c>
      <c r="U35" s="83">
        <v>10512.739831000001</v>
      </c>
      <c r="V35" s="84">
        <v>84.474720211999994</v>
      </c>
      <c r="W35" s="84">
        <v>6.3020023532999998</v>
      </c>
      <c r="X35" s="84">
        <v>32.627809368999998</v>
      </c>
      <c r="Y35" s="82">
        <v>1195</v>
      </c>
      <c r="Z35" s="83">
        <v>15407.061578999999</v>
      </c>
      <c r="AA35" s="84">
        <v>92.305626274999995</v>
      </c>
      <c r="AB35" s="84">
        <v>4.3591841869000003</v>
      </c>
      <c r="AC35" s="84">
        <v>7.8309060624000004</v>
      </c>
      <c r="AD35" s="84">
        <v>7.4999582666000002</v>
      </c>
      <c r="AE35" s="84">
        <v>1.0441266183</v>
      </c>
    </row>
    <row r="36" spans="1:31" x14ac:dyDescent="0.35">
      <c r="A36" s="21" t="s">
        <v>48</v>
      </c>
      <c r="B36" s="82">
        <v>2176</v>
      </c>
      <c r="C36" s="83">
        <v>68997.241123999993</v>
      </c>
      <c r="D36" s="84">
        <v>71.773700313000006</v>
      </c>
      <c r="E36" s="84">
        <v>4.1202082246999998</v>
      </c>
      <c r="F36" s="84">
        <v>63.184827843999997</v>
      </c>
      <c r="G36" s="82">
        <v>1265</v>
      </c>
      <c r="H36" s="83">
        <v>37236.816391</v>
      </c>
      <c r="I36" s="84">
        <v>79.901535393000003</v>
      </c>
      <c r="J36" s="84">
        <v>4.9532909767</v>
      </c>
      <c r="K36" s="84">
        <v>21.769992454</v>
      </c>
      <c r="L36" s="82">
        <v>230</v>
      </c>
      <c r="M36" s="83">
        <v>8330.5458010000002</v>
      </c>
      <c r="N36" s="84">
        <v>54.066470944999999</v>
      </c>
      <c r="O36" s="84">
        <v>11.101868365</v>
      </c>
      <c r="P36" s="84">
        <v>25.835064448000001</v>
      </c>
      <c r="Q36" s="84">
        <v>12.282629327</v>
      </c>
      <c r="R36" s="84">
        <v>2.1033822450000002</v>
      </c>
      <c r="S36" s="84">
        <v>25.407580957</v>
      </c>
      <c r="T36" s="82">
        <v>514</v>
      </c>
      <c r="U36" s="83">
        <v>17555.236554999999</v>
      </c>
      <c r="V36" s="84">
        <v>84.196077226</v>
      </c>
      <c r="W36" s="84">
        <v>6.0458247565000001</v>
      </c>
      <c r="X36" s="84">
        <v>34.904526744999998</v>
      </c>
      <c r="Y36" s="82">
        <v>714</v>
      </c>
      <c r="Z36" s="83">
        <v>21309.727803000002</v>
      </c>
      <c r="AA36" s="84">
        <v>78.255291677000002</v>
      </c>
      <c r="AB36" s="84">
        <v>6.7916507382000004</v>
      </c>
      <c r="AC36" s="84">
        <v>-5.9407855490000001</v>
      </c>
      <c r="AD36" s="84">
        <v>8.7070277096000002</v>
      </c>
      <c r="AE36" s="84">
        <v>-0.68229776499999994</v>
      </c>
    </row>
    <row r="37" spans="1:31" x14ac:dyDescent="0.35">
      <c r="A37" s="21" t="s">
        <v>49</v>
      </c>
      <c r="B37" s="82">
        <v>927</v>
      </c>
      <c r="C37" s="83">
        <v>8436.3673930000004</v>
      </c>
      <c r="D37" s="84">
        <v>79.161356827999995</v>
      </c>
      <c r="E37" s="84">
        <v>5.5304334520999996</v>
      </c>
      <c r="F37" s="84">
        <v>75.459987501000001</v>
      </c>
      <c r="G37" s="82">
        <v>479</v>
      </c>
      <c r="H37" s="83">
        <v>4391.9806440000002</v>
      </c>
      <c r="I37" s="84">
        <v>68.840626189000005</v>
      </c>
      <c r="J37" s="84">
        <v>8.5600887178999994</v>
      </c>
      <c r="K37" s="84">
        <v>11.061625695</v>
      </c>
      <c r="L37" s="82">
        <v>61</v>
      </c>
      <c r="M37" s="83">
        <v>672.54991199999995</v>
      </c>
      <c r="N37" s="84">
        <v>74.280716686999995</v>
      </c>
      <c r="O37" s="84">
        <v>18.242410799999998</v>
      </c>
      <c r="P37" s="84">
        <v>-5.440090498</v>
      </c>
      <c r="Q37" s="84">
        <v>20.15094714</v>
      </c>
      <c r="R37" s="84">
        <v>-0.26996698800000002</v>
      </c>
      <c r="S37" s="84">
        <v>66.129445812</v>
      </c>
      <c r="T37" s="82">
        <v>494</v>
      </c>
      <c r="U37" s="83">
        <v>4851.6998149999999</v>
      </c>
      <c r="V37" s="84">
        <v>81.295704111999996</v>
      </c>
      <c r="W37" s="84">
        <v>7.6614434088000003</v>
      </c>
      <c r="X37" s="84">
        <v>15.221345321999999</v>
      </c>
      <c r="Y37" s="82">
        <v>166</v>
      </c>
      <c r="Z37" s="83">
        <v>1506.9623079999999</v>
      </c>
      <c r="AA37" s="84">
        <v>81.701494404000002</v>
      </c>
      <c r="AB37" s="84">
        <v>11.821751520999999</v>
      </c>
      <c r="AC37" s="84">
        <v>0.40579029210000001</v>
      </c>
      <c r="AD37" s="84">
        <v>14.305740444</v>
      </c>
      <c r="AE37" s="84">
        <v>2.8365556699999999E-2</v>
      </c>
    </row>
    <row r="38" spans="1:31" x14ac:dyDescent="0.35">
      <c r="A38" s="21" t="s">
        <v>50</v>
      </c>
      <c r="B38" s="82">
        <v>3541</v>
      </c>
      <c r="C38" s="83">
        <v>47507.953610999997</v>
      </c>
      <c r="D38" s="84">
        <v>98.108430706999997</v>
      </c>
      <c r="E38" s="84">
        <v>0.5543767973</v>
      </c>
      <c r="F38" s="85" t="s">
        <v>28</v>
      </c>
      <c r="G38" s="85" t="s">
        <v>28</v>
      </c>
      <c r="H38" s="85" t="s">
        <v>28</v>
      </c>
      <c r="I38" s="85" t="s">
        <v>28</v>
      </c>
      <c r="J38" s="85" t="s">
        <v>28</v>
      </c>
      <c r="K38" s="85" t="s">
        <v>28</v>
      </c>
      <c r="L38" s="85" t="s">
        <v>28</v>
      </c>
      <c r="M38" s="85" t="s">
        <v>28</v>
      </c>
      <c r="N38" s="85" t="s">
        <v>28</v>
      </c>
      <c r="O38" s="85" t="s">
        <v>28</v>
      </c>
      <c r="P38" s="85" t="s">
        <v>28</v>
      </c>
      <c r="Q38" s="85" t="s">
        <v>28</v>
      </c>
      <c r="R38" s="85" t="s">
        <v>28</v>
      </c>
      <c r="S38" s="85" t="s">
        <v>28</v>
      </c>
      <c r="T38" s="82">
        <v>1004</v>
      </c>
      <c r="U38" s="83">
        <v>16739.994076999999</v>
      </c>
      <c r="V38" s="84">
        <v>94.812109970999998</v>
      </c>
      <c r="W38" s="84">
        <v>1.6329336406999999</v>
      </c>
      <c r="X38" s="84">
        <v>22.718868189999998</v>
      </c>
      <c r="Y38" s="82">
        <v>1017</v>
      </c>
      <c r="Z38" s="83">
        <v>10230.377234</v>
      </c>
      <c r="AA38" s="84">
        <v>100</v>
      </c>
      <c r="AB38" s="84">
        <v>0</v>
      </c>
      <c r="AC38" s="86">
        <v>5.1878900287</v>
      </c>
      <c r="AD38" s="84">
        <v>1.6329336406999999</v>
      </c>
      <c r="AE38" s="84">
        <v>3.1770366531000001</v>
      </c>
    </row>
    <row r="39" spans="1:31" x14ac:dyDescent="0.35">
      <c r="A39" s="21" t="s">
        <v>51</v>
      </c>
      <c r="B39" s="82">
        <v>2479</v>
      </c>
      <c r="C39" s="83">
        <v>47896.88091</v>
      </c>
      <c r="D39" s="84">
        <v>84.824107037999994</v>
      </c>
      <c r="E39" s="84">
        <v>3.1768051403999999</v>
      </c>
      <c r="F39" s="84">
        <v>38.233255444999998</v>
      </c>
      <c r="G39" s="82">
        <v>1068</v>
      </c>
      <c r="H39" s="83">
        <v>19451.769325000001</v>
      </c>
      <c r="I39" s="84">
        <v>90.358950086999997</v>
      </c>
      <c r="J39" s="84">
        <v>4.4405595522999999</v>
      </c>
      <c r="K39" s="84">
        <v>32.742480831999998</v>
      </c>
      <c r="L39" s="82">
        <v>631</v>
      </c>
      <c r="M39" s="83">
        <v>12622.959053</v>
      </c>
      <c r="N39" s="84">
        <v>72.078930835999998</v>
      </c>
      <c r="O39" s="84">
        <v>6.5759987570999998</v>
      </c>
      <c r="P39" s="84">
        <v>18.280019251999999</v>
      </c>
      <c r="Q39" s="84">
        <v>7.8020664794999997</v>
      </c>
      <c r="R39" s="84">
        <v>2.3429714807000002</v>
      </c>
      <c r="S39" s="84">
        <v>41.969581658000003</v>
      </c>
      <c r="T39" s="82">
        <v>909</v>
      </c>
      <c r="U39" s="83">
        <v>18716.759604999999</v>
      </c>
      <c r="V39" s="84">
        <v>81.493662564000005</v>
      </c>
      <c r="W39" s="84">
        <v>5.1041316776999999</v>
      </c>
      <c r="X39" s="84">
        <v>32.020467463000003</v>
      </c>
      <c r="Y39" s="82">
        <v>753</v>
      </c>
      <c r="Z39" s="83">
        <v>14204.024283999999</v>
      </c>
      <c r="AA39" s="84">
        <v>80.769060237000005</v>
      </c>
      <c r="AB39" s="84">
        <v>6.6663924268999999</v>
      </c>
      <c r="AC39" s="84">
        <v>-0.72460232700000005</v>
      </c>
      <c r="AD39" s="84">
        <v>8.3120267121999998</v>
      </c>
      <c r="AE39" s="84">
        <v>-8.7175167999999997E-2</v>
      </c>
    </row>
    <row r="40" spans="1:31" x14ac:dyDescent="0.35">
      <c r="A40" s="21" t="s">
        <v>150</v>
      </c>
      <c r="B40" s="82">
        <v>529</v>
      </c>
      <c r="C40" s="83">
        <v>80219.237745000006</v>
      </c>
      <c r="D40" s="84">
        <v>61.403280404999997</v>
      </c>
      <c r="E40" s="84">
        <v>9.9966116130000007</v>
      </c>
      <c r="F40" s="85" t="s">
        <v>28</v>
      </c>
      <c r="G40" s="85" t="s">
        <v>28</v>
      </c>
      <c r="H40" s="85" t="s">
        <v>28</v>
      </c>
      <c r="I40" s="85" t="s">
        <v>28</v>
      </c>
      <c r="J40" s="85" t="s">
        <v>28</v>
      </c>
      <c r="K40" s="85" t="s">
        <v>28</v>
      </c>
      <c r="L40" s="85" t="s">
        <v>28</v>
      </c>
      <c r="M40" s="85" t="s">
        <v>28</v>
      </c>
      <c r="N40" s="85" t="s">
        <v>28</v>
      </c>
      <c r="O40" s="85" t="s">
        <v>28</v>
      </c>
      <c r="P40" s="85" t="s">
        <v>28</v>
      </c>
      <c r="Q40" s="85" t="s">
        <v>28</v>
      </c>
      <c r="R40" s="85" t="s">
        <v>28</v>
      </c>
      <c r="S40" s="85" t="s">
        <v>28</v>
      </c>
      <c r="T40" s="82">
        <v>25</v>
      </c>
      <c r="U40" s="83">
        <v>3500.966214</v>
      </c>
      <c r="V40" s="84">
        <v>26.145962122</v>
      </c>
      <c r="W40" s="84">
        <v>35.617660600999997</v>
      </c>
      <c r="X40" s="84">
        <v>35.698551670000001</v>
      </c>
      <c r="Y40" s="82">
        <v>116</v>
      </c>
      <c r="Z40" s="83">
        <v>23168.26209</v>
      </c>
      <c r="AA40" s="84">
        <v>88.797997796000004</v>
      </c>
      <c r="AB40" s="84">
        <v>13.246177477</v>
      </c>
      <c r="AC40" s="84">
        <v>62.652035673999997</v>
      </c>
      <c r="AD40" s="84">
        <v>38.001038991999998</v>
      </c>
      <c r="AE40" s="84">
        <v>1.6486927025</v>
      </c>
    </row>
    <row r="42" spans="1:31" x14ac:dyDescent="0.35">
      <c r="A42" s="6" t="s">
        <v>52</v>
      </c>
    </row>
    <row r="43" spans="1:31" ht="52.75" customHeight="1" x14ac:dyDescent="0.35">
      <c r="A43" s="7" t="s">
        <v>53</v>
      </c>
      <c r="B43" s="109" t="s">
        <v>67</v>
      </c>
      <c r="C43" s="109"/>
      <c r="D43" s="109"/>
      <c r="E43" s="109"/>
      <c r="F43" s="109"/>
      <c r="G43" s="109"/>
      <c r="H43" s="109"/>
      <c r="I43" s="109"/>
      <c r="J43" s="109"/>
      <c r="K43" s="109"/>
      <c r="L43" s="109"/>
    </row>
    <row r="44" spans="1:31" ht="24.75" customHeight="1" x14ac:dyDescent="0.35">
      <c r="B44" s="109" t="s">
        <v>55</v>
      </c>
      <c r="C44" s="109"/>
      <c r="D44" s="109"/>
      <c r="E44" s="109"/>
      <c r="F44" s="109"/>
      <c r="G44" s="109"/>
      <c r="H44" s="109"/>
      <c r="I44" s="109"/>
      <c r="J44" s="109"/>
      <c r="K44" s="109"/>
      <c r="L44" s="109"/>
    </row>
    <row r="45" spans="1:31" ht="61.15" customHeight="1" x14ac:dyDescent="0.35">
      <c r="B45" s="109" t="s">
        <v>56</v>
      </c>
      <c r="C45" s="109"/>
      <c r="D45" s="109"/>
      <c r="E45" s="109"/>
      <c r="F45" s="109"/>
      <c r="G45" s="109"/>
      <c r="H45" s="109"/>
      <c r="I45" s="109"/>
      <c r="J45" s="109"/>
      <c r="K45" s="109"/>
      <c r="L45" s="109"/>
    </row>
    <row r="46" spans="1:31" x14ac:dyDescent="0.35">
      <c r="A46" s="48" t="s">
        <v>152</v>
      </c>
      <c r="B46" s="107" t="s">
        <v>153</v>
      </c>
      <c r="C46" s="107"/>
      <c r="D46" s="107"/>
      <c r="E46" s="107"/>
      <c r="F46" s="107"/>
      <c r="G46" s="107"/>
      <c r="H46" s="107"/>
      <c r="I46" s="107"/>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66" priority="8">
      <formula>"$G3=1"</formula>
    </cfRule>
  </conditionalFormatting>
  <conditionalFormatting sqref="G16:R16 F16:F40 H17:H37 M17:M37 G38:S38 H39 M39 G40:S40">
    <cfRule type="expression" dxfId="265" priority="9">
      <formula>"$G3=1"</formula>
    </cfRule>
  </conditionalFormatting>
  <conditionalFormatting sqref="R27">
    <cfRule type="expression" dxfId="264" priority="1">
      <formula>"$G3=1"</formula>
    </cfRule>
  </conditionalFormatting>
  <conditionalFormatting sqref="Z16:Z28 S16:S37 U16:U40 Z30:Z40 S39">
    <cfRule type="expression" dxfId="263" priority="7">
      <formula>"$G3=1"</formula>
    </cfRule>
  </conditionalFormatting>
  <conditionalFormatting sqref="AE16:AE26 AE28 AE30:AE40">
    <cfRule type="cellIs" dxfId="262" priority="3" operator="lessThan">
      <formula>-1.96</formula>
    </cfRule>
    <cfRule type="cellIs" dxfId="261" priority="4" operator="greaterThan">
      <formula>1.96</formula>
    </cfRule>
  </conditionalFormatting>
  <hyperlinks>
    <hyperlink ref="K1" location="Contents!B12" display="Contents" xr:uid="{29D8D229-35A2-475A-A1DF-1EF87007B4A8}"/>
  </hyperlinks>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395C5-AAE8-48C4-89B6-A727361E17A9}">
  <sheetPr codeName="Sheet7"/>
  <dimension ref="A1:AE46"/>
  <sheetViews>
    <sheetView showGridLines="0" workbookViewId="0">
      <selection activeCell="B5" sqref="B5"/>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0"/>
      <c r="M1" s="79"/>
      <c r="N1" s="79"/>
      <c r="O1" s="79"/>
      <c r="P1" s="79"/>
      <c r="Q1" s="79"/>
      <c r="R1" s="79"/>
      <c r="S1" s="79"/>
    </row>
    <row r="2" spans="1:31" s="4" customFormat="1" ht="17.25" customHeight="1" x14ac:dyDescent="0.35">
      <c r="A2" s="2" t="s">
        <v>3</v>
      </c>
      <c r="B2" s="3" t="str">
        <f>'Table 1.1'!B2</f>
        <v>Chapter 1: Top-level governance for digital technologies in schools</v>
      </c>
      <c r="C2" s="3"/>
      <c r="D2" s="3"/>
      <c r="E2" s="3"/>
      <c r="F2" s="3"/>
      <c r="G2" s="3"/>
      <c r="H2" s="3"/>
      <c r="I2" s="3"/>
      <c r="J2" s="3"/>
      <c r="K2" s="3"/>
      <c r="L2" s="3"/>
      <c r="M2" s="28"/>
      <c r="N2" s="28"/>
      <c r="O2" s="28"/>
      <c r="P2" s="28"/>
      <c r="Q2" s="28"/>
      <c r="R2" s="28"/>
      <c r="S2" s="28"/>
    </row>
    <row r="3" spans="1:31" s="4" customFormat="1" ht="17.25" customHeight="1" x14ac:dyDescent="0.35">
      <c r="A3" s="2"/>
      <c r="B3" s="3" t="str">
        <f>'Table 1.1'!B3</f>
        <v>Chapter 2: Digital equity and inclusion</v>
      </c>
      <c r="C3" s="3"/>
      <c r="D3" s="3"/>
      <c r="E3" s="3"/>
      <c r="F3" s="3"/>
      <c r="G3" s="3"/>
      <c r="H3" s="3"/>
      <c r="I3" s="3"/>
      <c r="J3" s="3"/>
      <c r="K3" s="3"/>
      <c r="L3" s="3"/>
      <c r="M3" s="28"/>
      <c r="N3" s="28"/>
      <c r="O3" s="28"/>
      <c r="P3" s="28"/>
      <c r="Q3" s="28"/>
      <c r="R3" s="28"/>
      <c r="S3" s="28"/>
    </row>
    <row r="4" spans="1:31" s="4" customFormat="1" ht="17.25" customHeight="1" x14ac:dyDescent="0.35">
      <c r="A4" s="2" t="s">
        <v>6</v>
      </c>
      <c r="B4" s="3" t="s">
        <v>65</v>
      </c>
      <c r="C4" s="3"/>
      <c r="D4" s="3"/>
      <c r="E4" s="3"/>
      <c r="F4" s="3"/>
      <c r="G4" s="3"/>
      <c r="H4" s="3"/>
      <c r="I4" s="3"/>
      <c r="J4" s="3"/>
      <c r="K4" s="3"/>
      <c r="L4" s="3"/>
      <c r="M4" s="28"/>
      <c r="N4" s="28"/>
      <c r="O4" s="28"/>
      <c r="P4" s="28"/>
      <c r="Q4" s="28"/>
      <c r="R4" s="28"/>
      <c r="S4" s="28"/>
    </row>
    <row r="5" spans="1:31" s="4" customFormat="1" ht="17.25" customHeight="1" x14ac:dyDescent="0.35">
      <c r="A5" s="2"/>
      <c r="B5" s="3" t="s">
        <v>307</v>
      </c>
      <c r="C5" s="3"/>
      <c r="D5" s="3"/>
      <c r="E5" s="3"/>
      <c r="F5" s="3"/>
      <c r="G5" s="3"/>
      <c r="H5" s="3"/>
      <c r="I5" s="3"/>
      <c r="J5" s="3"/>
      <c r="K5" s="3"/>
      <c r="L5" s="3"/>
      <c r="M5" s="28"/>
      <c r="N5" s="28"/>
      <c r="O5" s="28"/>
      <c r="P5" s="28"/>
      <c r="Q5" s="28"/>
      <c r="R5" s="28"/>
      <c r="S5" s="28"/>
    </row>
    <row r="6" spans="1:31" s="4" customFormat="1" ht="17.25" customHeight="1" x14ac:dyDescent="0.35">
      <c r="A6" s="2"/>
      <c r="B6" s="3"/>
      <c r="C6" s="3"/>
      <c r="D6" s="3"/>
      <c r="E6" s="3"/>
      <c r="F6" s="3"/>
      <c r="G6" s="3"/>
      <c r="H6" s="3"/>
      <c r="I6" s="3"/>
      <c r="J6" s="3"/>
      <c r="K6" s="3"/>
      <c r="L6" s="3"/>
      <c r="M6" s="28"/>
      <c r="N6" s="28"/>
      <c r="O6" s="28"/>
      <c r="P6" s="28"/>
      <c r="Q6" s="28"/>
      <c r="R6" s="28"/>
      <c r="S6" s="28"/>
    </row>
    <row r="7" spans="1:31" ht="17.25" customHeight="1" x14ac:dyDescent="0.35">
      <c r="A7" s="2" t="s">
        <v>8</v>
      </c>
      <c r="B7" s="3">
        <v>2023</v>
      </c>
      <c r="C7" s="3"/>
      <c r="D7" s="3"/>
      <c r="E7" s="3"/>
      <c r="F7" s="3"/>
      <c r="G7" s="3"/>
      <c r="H7" s="3"/>
      <c r="I7" s="3"/>
      <c r="J7" s="3"/>
      <c r="K7" s="3"/>
      <c r="L7" s="3"/>
      <c r="M7" s="28"/>
      <c r="N7" s="28"/>
      <c r="O7" s="28"/>
      <c r="P7" s="28"/>
      <c r="Q7" s="28"/>
      <c r="R7" s="28"/>
      <c r="S7" s="28"/>
    </row>
    <row r="8" spans="1:31" ht="17.25" customHeight="1" x14ac:dyDescent="0.35">
      <c r="A8" s="5"/>
      <c r="M8" s="1"/>
      <c r="N8" s="1"/>
      <c r="O8" s="1"/>
      <c r="P8" s="1"/>
      <c r="Q8" s="1"/>
      <c r="R8" s="1"/>
      <c r="S8" s="1"/>
    </row>
    <row r="9" spans="1:31" ht="24" customHeight="1" x14ac:dyDescent="0.35">
      <c r="A9" s="2" t="s">
        <v>9</v>
      </c>
      <c r="B9" s="16" t="s">
        <v>68</v>
      </c>
      <c r="C9" s="17"/>
      <c r="D9" s="17"/>
      <c r="E9" s="17"/>
      <c r="F9" s="17"/>
      <c r="G9" s="17"/>
      <c r="H9" s="17"/>
      <c r="I9" s="17"/>
      <c r="J9" s="17"/>
      <c r="K9" s="17"/>
      <c r="L9" s="17"/>
      <c r="M9" s="29"/>
      <c r="N9" s="29"/>
      <c r="O9" s="29"/>
      <c r="P9" s="29"/>
      <c r="Q9" s="29"/>
      <c r="R9" s="29"/>
      <c r="S9" s="29"/>
    </row>
    <row r="10" spans="1:31" x14ac:dyDescent="0.35">
      <c r="A10" s="2" t="s">
        <v>11</v>
      </c>
      <c r="B10" s="3" t="s">
        <v>12</v>
      </c>
      <c r="C10" s="18"/>
      <c r="D10" s="18"/>
      <c r="E10" s="18"/>
      <c r="F10" s="18"/>
      <c r="G10" s="18"/>
      <c r="H10" s="18"/>
      <c r="I10" s="18"/>
      <c r="J10" s="18"/>
      <c r="K10" s="18"/>
      <c r="L10" s="18"/>
      <c r="M10" s="1"/>
      <c r="N10" s="1"/>
      <c r="O10" s="1"/>
      <c r="P10" s="1"/>
      <c r="Q10" s="1"/>
      <c r="R10" s="1"/>
      <c r="S10" s="1"/>
    </row>
    <row r="14" spans="1:31" x14ac:dyDescent="0.35">
      <c r="B14" s="112" t="s">
        <v>13</v>
      </c>
      <c r="C14" s="112"/>
      <c r="D14" s="112"/>
      <c r="E14" s="112"/>
      <c r="F14" s="113" t="s">
        <v>14</v>
      </c>
      <c r="G14" s="113"/>
      <c r="H14" s="113"/>
      <c r="I14" s="113"/>
      <c r="J14" s="113"/>
      <c r="K14" s="114" t="s">
        <v>15</v>
      </c>
      <c r="L14" s="114"/>
      <c r="M14" s="114"/>
      <c r="N14" s="114"/>
      <c r="O14" s="114"/>
      <c r="P14" s="116" t="s">
        <v>16</v>
      </c>
      <c r="Q14" s="116"/>
      <c r="R14" s="116"/>
      <c r="S14" s="115" t="s">
        <v>17</v>
      </c>
      <c r="T14" s="115"/>
      <c r="U14" s="115"/>
      <c r="V14" s="115"/>
      <c r="W14" s="115"/>
      <c r="X14" s="110" t="s">
        <v>18</v>
      </c>
      <c r="Y14" s="110"/>
      <c r="Z14" s="110"/>
      <c r="AA14" s="110"/>
      <c r="AB14" s="111"/>
      <c r="AC14" s="108" t="s">
        <v>16</v>
      </c>
      <c r="AD14" s="108"/>
      <c r="AE14" s="108"/>
    </row>
    <row r="15" spans="1:31" ht="56" x14ac:dyDescent="0.35">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x14ac:dyDescent="0.35">
      <c r="A16" s="21" t="s">
        <v>27</v>
      </c>
      <c r="B16" s="82">
        <v>2299</v>
      </c>
      <c r="C16" s="83">
        <v>49231.846465000002</v>
      </c>
      <c r="D16" s="84">
        <v>80.049031052000004</v>
      </c>
      <c r="E16" s="84">
        <v>3.8919857789000001</v>
      </c>
      <c r="F16" s="85" t="s">
        <v>28</v>
      </c>
      <c r="G16" s="85" t="s">
        <v>28</v>
      </c>
      <c r="H16" s="85" t="s">
        <v>28</v>
      </c>
      <c r="I16" s="85" t="s">
        <v>28</v>
      </c>
      <c r="J16" s="85" t="s">
        <v>28</v>
      </c>
      <c r="K16" s="85" t="s">
        <v>28</v>
      </c>
      <c r="L16" s="85" t="s">
        <v>28</v>
      </c>
      <c r="M16" s="85" t="s">
        <v>28</v>
      </c>
      <c r="N16" s="85" t="s">
        <v>28</v>
      </c>
      <c r="O16" s="85" t="s">
        <v>28</v>
      </c>
      <c r="P16" s="85" t="s">
        <v>28</v>
      </c>
      <c r="Q16" s="85" t="s">
        <v>28</v>
      </c>
      <c r="R16" s="85" t="s">
        <v>28</v>
      </c>
      <c r="S16" s="84">
        <v>14.323315651</v>
      </c>
      <c r="T16" s="82">
        <v>241</v>
      </c>
      <c r="U16" s="83">
        <v>5109.9926839999998</v>
      </c>
      <c r="V16" s="84">
        <v>65.051589668000005</v>
      </c>
      <c r="W16" s="84">
        <v>11.300343651</v>
      </c>
      <c r="X16" s="84">
        <v>15.593889537000001</v>
      </c>
      <c r="Y16" s="82">
        <v>291</v>
      </c>
      <c r="Z16" s="83">
        <v>6079.0480539999999</v>
      </c>
      <c r="AA16" s="84">
        <v>66.160890437000006</v>
      </c>
      <c r="AB16" s="84">
        <v>11.277440607000001</v>
      </c>
      <c r="AC16" s="84">
        <v>1.1093007694999999</v>
      </c>
      <c r="AD16" s="84">
        <v>15.393080892</v>
      </c>
      <c r="AE16" s="84">
        <v>7.2064895700000006E-2</v>
      </c>
    </row>
    <row r="17" spans="1:31" x14ac:dyDescent="0.35">
      <c r="A17" s="21" t="s">
        <v>29</v>
      </c>
      <c r="B17" s="82">
        <v>7112</v>
      </c>
      <c r="C17" s="83">
        <v>97261.131903000001</v>
      </c>
      <c r="D17" s="84">
        <v>86.820306501999994</v>
      </c>
      <c r="E17" s="84">
        <v>2.3666304475</v>
      </c>
      <c r="F17" s="84">
        <v>77.215762397000006</v>
      </c>
      <c r="G17" s="82">
        <v>5200</v>
      </c>
      <c r="H17" s="83">
        <v>72791.140484999996</v>
      </c>
      <c r="I17" s="84">
        <v>85.376567367999996</v>
      </c>
      <c r="J17" s="84">
        <v>2.9117387361999998</v>
      </c>
      <c r="K17" s="84">
        <v>9.9559987909000007</v>
      </c>
      <c r="L17" s="82">
        <v>750</v>
      </c>
      <c r="M17" s="83">
        <v>10772.140579000001</v>
      </c>
      <c r="N17" s="84">
        <v>96.313660596000005</v>
      </c>
      <c r="O17" s="84">
        <v>3.5125020179000002</v>
      </c>
      <c r="P17" s="84">
        <v>-10.93709323</v>
      </c>
      <c r="Q17" s="84">
        <v>4.4229337720000004</v>
      </c>
      <c r="R17" s="84">
        <v>-2.4728141529999998</v>
      </c>
      <c r="S17" s="84">
        <v>52.240139038999999</v>
      </c>
      <c r="T17" s="82">
        <v>3016</v>
      </c>
      <c r="U17" s="83">
        <v>48209.862051999997</v>
      </c>
      <c r="V17" s="84">
        <v>83.372636197999995</v>
      </c>
      <c r="W17" s="84">
        <v>3.8873045658000001</v>
      </c>
      <c r="X17" s="84">
        <v>18.697310719000001</v>
      </c>
      <c r="Y17" s="82">
        <v>1393</v>
      </c>
      <c r="Z17" s="83">
        <v>17092.511785999999</v>
      </c>
      <c r="AA17" s="84">
        <v>87.052614132000002</v>
      </c>
      <c r="AB17" s="84">
        <v>7.0142620345999998</v>
      </c>
      <c r="AC17" s="84">
        <v>3.6799779336</v>
      </c>
      <c r="AD17" s="84">
        <v>8.1172160798000004</v>
      </c>
      <c r="AE17" s="84">
        <v>0.45335468429999998</v>
      </c>
    </row>
    <row r="18" spans="1:31" x14ac:dyDescent="0.35">
      <c r="A18" s="21" t="s">
        <v>30</v>
      </c>
      <c r="B18" s="82">
        <v>1687</v>
      </c>
      <c r="C18" s="83">
        <v>33542.738623999998</v>
      </c>
      <c r="D18" s="84">
        <v>75.338788957999995</v>
      </c>
      <c r="E18" s="84">
        <v>4.2597241066000002</v>
      </c>
      <c r="F18" s="84">
        <v>65.074226159999995</v>
      </c>
      <c r="G18" s="82">
        <v>827</v>
      </c>
      <c r="H18" s="83">
        <v>17093.207231</v>
      </c>
      <c r="I18" s="84">
        <v>75.681998898000003</v>
      </c>
      <c r="J18" s="84">
        <v>5.9442482331999997</v>
      </c>
      <c r="K18" s="84">
        <v>17.850214152</v>
      </c>
      <c r="L18" s="82">
        <v>236</v>
      </c>
      <c r="M18" s="83">
        <v>4780.6129039999996</v>
      </c>
      <c r="N18" s="84">
        <v>77.550954293000004</v>
      </c>
      <c r="O18" s="84">
        <v>12.001725376</v>
      </c>
      <c r="P18" s="84">
        <v>-1.868955395</v>
      </c>
      <c r="Q18" s="84">
        <v>13.222957507</v>
      </c>
      <c r="R18" s="84">
        <v>-0.14134170800000001</v>
      </c>
      <c r="S18" s="84">
        <v>50.335610311000003</v>
      </c>
      <c r="T18" s="82">
        <v>819</v>
      </c>
      <c r="U18" s="83">
        <v>15963.127306</v>
      </c>
      <c r="V18" s="84">
        <v>85.683039553</v>
      </c>
      <c r="W18" s="84">
        <v>5.7955676367000004</v>
      </c>
      <c r="X18" s="84">
        <v>22.436561469000001</v>
      </c>
      <c r="Y18" s="82">
        <v>281</v>
      </c>
      <c r="Z18" s="83">
        <v>6113.2521550000001</v>
      </c>
      <c r="AA18" s="84">
        <v>75.129846580000006</v>
      </c>
      <c r="AB18" s="84">
        <v>9.7093536423</v>
      </c>
      <c r="AC18" s="84">
        <v>-10.55319297</v>
      </c>
      <c r="AD18" s="84">
        <v>12.261520175999999</v>
      </c>
      <c r="AE18" s="84">
        <v>-0.86067574199999997</v>
      </c>
    </row>
    <row r="19" spans="1:31" x14ac:dyDescent="0.35">
      <c r="A19" s="21" t="s">
        <v>31</v>
      </c>
      <c r="B19" s="82">
        <v>3344</v>
      </c>
      <c r="C19" s="83">
        <v>442853.39952500002</v>
      </c>
      <c r="D19" s="84">
        <v>74.907440313999999</v>
      </c>
      <c r="E19" s="84">
        <v>3.3756962092</v>
      </c>
      <c r="F19" s="84">
        <v>29.722649472000001</v>
      </c>
      <c r="G19" s="82">
        <v>943</v>
      </c>
      <c r="H19" s="83">
        <v>110511.04040100001</v>
      </c>
      <c r="I19" s="84">
        <v>68.237338969999996</v>
      </c>
      <c r="J19" s="84">
        <v>8.1695905372999995</v>
      </c>
      <c r="K19" s="84">
        <v>51.698222123000001</v>
      </c>
      <c r="L19" s="82">
        <v>1516</v>
      </c>
      <c r="M19" s="83">
        <v>207485.53858299999</v>
      </c>
      <c r="N19" s="84">
        <v>79.867598818999994</v>
      </c>
      <c r="O19" s="84">
        <v>4.8302305435999999</v>
      </c>
      <c r="P19" s="84">
        <v>-11.63025985</v>
      </c>
      <c r="Q19" s="84">
        <v>9.7968125255</v>
      </c>
      <c r="R19" s="84">
        <v>-1.1871473320000001</v>
      </c>
      <c r="S19" s="84">
        <v>23.017029923999999</v>
      </c>
      <c r="T19" s="82">
        <v>393</v>
      </c>
      <c r="U19" s="83">
        <v>85126.192731000003</v>
      </c>
      <c r="V19" s="84">
        <v>78.115741791999994</v>
      </c>
      <c r="W19" s="84">
        <v>8.6174167781000008</v>
      </c>
      <c r="X19" s="84">
        <v>31.271935879000001</v>
      </c>
      <c r="Y19" s="82">
        <v>1117</v>
      </c>
      <c r="Z19" s="83">
        <v>125347.129969</v>
      </c>
      <c r="AA19" s="84">
        <v>75.965290800999995</v>
      </c>
      <c r="AB19" s="84">
        <v>5.2899663808000001</v>
      </c>
      <c r="AC19" s="84">
        <v>-2.150450991</v>
      </c>
      <c r="AD19" s="84">
        <v>10.09671702</v>
      </c>
      <c r="AE19" s="84">
        <v>-0.21298517</v>
      </c>
    </row>
    <row r="20" spans="1:31" x14ac:dyDescent="0.35">
      <c r="A20" s="21" t="s">
        <v>32</v>
      </c>
      <c r="B20" s="82">
        <v>646</v>
      </c>
      <c r="C20" s="83">
        <v>17009.89184</v>
      </c>
      <c r="D20" s="84">
        <v>20.726589335</v>
      </c>
      <c r="E20" s="84">
        <v>3.1564070993</v>
      </c>
      <c r="F20" s="84">
        <v>64.849304559000004</v>
      </c>
      <c r="G20" s="82">
        <v>442</v>
      </c>
      <c r="H20" s="83">
        <v>12326.650792</v>
      </c>
      <c r="I20" s="84">
        <v>25.859325998999999</v>
      </c>
      <c r="J20" s="84">
        <v>4.6724430914999999</v>
      </c>
      <c r="K20" s="84">
        <v>20.040076813999999</v>
      </c>
      <c r="L20" s="82">
        <v>42</v>
      </c>
      <c r="M20" s="83">
        <v>904.18048799999997</v>
      </c>
      <c r="N20" s="84">
        <v>6.2504465136</v>
      </c>
      <c r="O20" s="84">
        <v>4.9714923856000004</v>
      </c>
      <c r="P20" s="84">
        <v>19.608879484999999</v>
      </c>
      <c r="Q20" s="84">
        <v>7.5072086371999998</v>
      </c>
      <c r="R20" s="84">
        <v>2.6120067302000001</v>
      </c>
      <c r="S20" s="84">
        <v>27.592206484999998</v>
      </c>
      <c r="T20" s="82">
        <v>178</v>
      </c>
      <c r="U20" s="83">
        <v>4143.8236740000002</v>
      </c>
      <c r="V20" s="84">
        <v>18.977519675</v>
      </c>
      <c r="W20" s="84">
        <v>6.2067075209000002</v>
      </c>
      <c r="X20" s="84">
        <v>29.182835563000001</v>
      </c>
      <c r="Y20" s="82">
        <v>157</v>
      </c>
      <c r="Z20" s="83">
        <v>4083.8697990000001</v>
      </c>
      <c r="AA20" s="84">
        <v>19.096107692</v>
      </c>
      <c r="AB20" s="84">
        <v>5.7861116843999998</v>
      </c>
      <c r="AC20" s="84">
        <v>0.1185880175</v>
      </c>
      <c r="AD20" s="84">
        <v>7.9826513758999997</v>
      </c>
      <c r="AE20" s="84">
        <v>1.4855718E-2</v>
      </c>
    </row>
    <row r="21" spans="1:31" x14ac:dyDescent="0.35">
      <c r="A21" s="21" t="s">
        <v>33</v>
      </c>
      <c r="B21" s="82">
        <v>9016</v>
      </c>
      <c r="C21" s="83">
        <v>381532.82730499998</v>
      </c>
      <c r="D21" s="84">
        <v>81.245861718</v>
      </c>
      <c r="E21" s="84">
        <v>2.3675032799000002</v>
      </c>
      <c r="F21" s="84">
        <v>68.390598922999999</v>
      </c>
      <c r="G21" s="82">
        <v>5846</v>
      </c>
      <c r="H21" s="83">
        <v>232834.15391600001</v>
      </c>
      <c r="I21" s="84">
        <v>80.365329152000001</v>
      </c>
      <c r="J21" s="84">
        <v>3.0029088037</v>
      </c>
      <c r="K21" s="84">
        <v>16.788732956</v>
      </c>
      <c r="L21" s="82">
        <v>1459</v>
      </c>
      <c r="M21" s="83">
        <v>63801.883324000002</v>
      </c>
      <c r="N21" s="84">
        <v>86.595335698</v>
      </c>
      <c r="O21" s="84">
        <v>5.3357313277999996</v>
      </c>
      <c r="P21" s="84">
        <v>-6.2300065460000003</v>
      </c>
      <c r="Q21" s="84">
        <v>5.7175402597999998</v>
      </c>
      <c r="R21" s="84">
        <v>-1.0896305509999999</v>
      </c>
      <c r="S21" s="84">
        <v>28.514488325999999</v>
      </c>
      <c r="T21" s="82">
        <v>1952</v>
      </c>
      <c r="U21" s="83">
        <v>92281.500165999998</v>
      </c>
      <c r="V21" s="84">
        <v>74.924736507999995</v>
      </c>
      <c r="W21" s="84">
        <v>4.7412040913000002</v>
      </c>
      <c r="X21" s="84">
        <v>37.613133550999997</v>
      </c>
      <c r="Y21" s="82">
        <v>3524</v>
      </c>
      <c r="Z21" s="83">
        <v>147008.798626</v>
      </c>
      <c r="AA21" s="84">
        <v>89.628466321000005</v>
      </c>
      <c r="AB21" s="84">
        <v>3.3908014633999999</v>
      </c>
      <c r="AC21" s="86">
        <v>14.703729813000001</v>
      </c>
      <c r="AD21" s="84">
        <v>5.7540202745000002</v>
      </c>
      <c r="AE21" s="84">
        <v>2.5553837337999998</v>
      </c>
    </row>
    <row r="22" spans="1:31" x14ac:dyDescent="0.35">
      <c r="A22" s="21" t="s">
        <v>34</v>
      </c>
      <c r="B22" s="82">
        <v>2338</v>
      </c>
      <c r="C22" s="83">
        <v>527105.880581</v>
      </c>
      <c r="D22" s="84">
        <v>83.359348940000004</v>
      </c>
      <c r="E22" s="84">
        <v>3.3329289121999999</v>
      </c>
      <c r="F22" s="84">
        <v>38.075107070999998</v>
      </c>
      <c r="G22" s="82">
        <v>906</v>
      </c>
      <c r="H22" s="83">
        <v>194704.277233</v>
      </c>
      <c r="I22" s="84">
        <v>90.546173538000005</v>
      </c>
      <c r="J22" s="84">
        <v>4.6302365520000004</v>
      </c>
      <c r="K22" s="84">
        <v>46.603719314999999</v>
      </c>
      <c r="L22" s="82">
        <v>876</v>
      </c>
      <c r="M22" s="83">
        <v>216697.05294600001</v>
      </c>
      <c r="N22" s="84">
        <v>85.400491281000001</v>
      </c>
      <c r="O22" s="84">
        <v>5.2288802168000004</v>
      </c>
      <c r="P22" s="84">
        <v>5.1456822567999998</v>
      </c>
      <c r="Q22" s="84">
        <v>7.5045671707999997</v>
      </c>
      <c r="R22" s="84">
        <v>0.68567342259999997</v>
      </c>
      <c r="S22" s="84">
        <v>49.417620352999997</v>
      </c>
      <c r="T22" s="82">
        <v>1038</v>
      </c>
      <c r="U22" s="83">
        <v>237359.59852199999</v>
      </c>
      <c r="V22" s="84">
        <v>87.778316949000001</v>
      </c>
      <c r="W22" s="84">
        <v>3.9070990847</v>
      </c>
      <c r="X22" s="84">
        <v>14.308944260000001</v>
      </c>
      <c r="Y22" s="82">
        <v>295</v>
      </c>
      <c r="Z22" s="83">
        <v>64204.717194999997</v>
      </c>
      <c r="AA22" s="84">
        <v>86.694435849000001</v>
      </c>
      <c r="AB22" s="84">
        <v>8.8417791406999999</v>
      </c>
      <c r="AC22" s="84">
        <v>-1.0838810999999999</v>
      </c>
      <c r="AD22" s="84">
        <v>9.8161122519999999</v>
      </c>
      <c r="AE22" s="84">
        <v>-0.11041857200000001</v>
      </c>
    </row>
    <row r="23" spans="1:31" x14ac:dyDescent="0.35">
      <c r="A23" s="21" t="s">
        <v>35</v>
      </c>
      <c r="B23" s="82">
        <v>1755</v>
      </c>
      <c r="C23" s="83">
        <v>23494.585274000001</v>
      </c>
      <c r="D23" s="84">
        <v>68.180361934999993</v>
      </c>
      <c r="E23" s="84">
        <v>3.8946625033000002</v>
      </c>
      <c r="F23" s="84">
        <v>48.364747897999997</v>
      </c>
      <c r="G23" s="82">
        <v>785</v>
      </c>
      <c r="H23" s="83">
        <v>10304.170287000001</v>
      </c>
      <c r="I23" s="84">
        <v>68.844204556999998</v>
      </c>
      <c r="J23" s="84">
        <v>5.9763827317000002</v>
      </c>
      <c r="K23" s="84">
        <v>25.862969622000001</v>
      </c>
      <c r="L23" s="82">
        <v>347</v>
      </c>
      <c r="M23" s="83">
        <v>5035.7368260000003</v>
      </c>
      <c r="N23" s="84">
        <v>65.568124174999994</v>
      </c>
      <c r="O23" s="84">
        <v>8.2511746370000001</v>
      </c>
      <c r="P23" s="84">
        <v>3.2760803823</v>
      </c>
      <c r="Q23" s="84">
        <v>10.475523773999999</v>
      </c>
      <c r="R23" s="84">
        <v>0.31273666620000001</v>
      </c>
      <c r="S23" s="84">
        <v>50.958543147999997</v>
      </c>
      <c r="T23" s="82">
        <v>725</v>
      </c>
      <c r="U23" s="83">
        <v>11375.840539000001</v>
      </c>
      <c r="V23" s="84">
        <v>70.682943413000004</v>
      </c>
      <c r="W23" s="84">
        <v>5.8035453650999997</v>
      </c>
      <c r="X23" s="84">
        <v>22.754847126000001</v>
      </c>
      <c r="Y23" s="82">
        <v>379</v>
      </c>
      <c r="Z23" s="83">
        <v>4711.6003209999999</v>
      </c>
      <c r="AA23" s="84">
        <v>66.290048925999997</v>
      </c>
      <c r="AB23" s="84">
        <v>9.1722845074000006</v>
      </c>
      <c r="AC23" s="84">
        <v>-4.3928944870000004</v>
      </c>
      <c r="AD23" s="84">
        <v>11.034503023999999</v>
      </c>
      <c r="AE23" s="84">
        <v>-0.39810533199999998</v>
      </c>
    </row>
    <row r="24" spans="1:31" x14ac:dyDescent="0.35">
      <c r="A24" s="21" t="s">
        <v>36</v>
      </c>
      <c r="B24" s="82">
        <v>1409</v>
      </c>
      <c r="C24" s="83">
        <v>231541.81493200001</v>
      </c>
      <c r="D24" s="84">
        <v>45.749597690999998</v>
      </c>
      <c r="E24" s="84">
        <v>4.0858270336000002</v>
      </c>
      <c r="F24" s="84">
        <v>40.303077518999999</v>
      </c>
      <c r="G24" s="82">
        <v>509</v>
      </c>
      <c r="H24" s="83">
        <v>81964.140090999994</v>
      </c>
      <c r="I24" s="84">
        <v>46.577038748</v>
      </c>
      <c r="J24" s="84">
        <v>7.4494432627</v>
      </c>
      <c r="K24" s="84">
        <v>43.125409472000001</v>
      </c>
      <c r="L24" s="82">
        <v>462</v>
      </c>
      <c r="M24" s="83">
        <v>74460.014955000006</v>
      </c>
      <c r="N24" s="84">
        <v>39.393713177999999</v>
      </c>
      <c r="O24" s="84">
        <v>7.5422607669000001</v>
      </c>
      <c r="P24" s="84">
        <v>7.18332557</v>
      </c>
      <c r="Q24" s="84">
        <v>10.951187101</v>
      </c>
      <c r="R24" s="84">
        <v>0.65594035640000004</v>
      </c>
      <c r="S24" s="84">
        <v>40.477713545</v>
      </c>
      <c r="T24" s="82">
        <v>427</v>
      </c>
      <c r="U24" s="83">
        <v>78781.531692999997</v>
      </c>
      <c r="V24" s="84">
        <v>44.555479120000001</v>
      </c>
      <c r="W24" s="84">
        <v>7.2531525189000003</v>
      </c>
      <c r="X24" s="84">
        <v>24.352233405</v>
      </c>
      <c r="Y24" s="82">
        <v>303</v>
      </c>
      <c r="Z24" s="83">
        <v>46978.099247999999</v>
      </c>
      <c r="AA24" s="84">
        <v>41.824982118999998</v>
      </c>
      <c r="AB24" s="84">
        <v>8.2245221614999995</v>
      </c>
      <c r="AC24" s="84">
        <v>-2.7304970009999998</v>
      </c>
      <c r="AD24" s="84">
        <v>10.765196594000001</v>
      </c>
      <c r="AE24" s="84">
        <v>-0.253641165</v>
      </c>
    </row>
    <row r="25" spans="1:31" x14ac:dyDescent="0.35">
      <c r="A25" s="21" t="s">
        <v>37</v>
      </c>
      <c r="B25" s="82">
        <v>1804</v>
      </c>
      <c r="C25" s="83">
        <v>5366.5</v>
      </c>
      <c r="D25" s="84">
        <v>60.493255851000001</v>
      </c>
      <c r="E25" s="84">
        <v>1.7617447337000001</v>
      </c>
      <c r="F25" s="84">
        <v>62.250489236999996</v>
      </c>
      <c r="G25" s="82">
        <v>1102</v>
      </c>
      <c r="H25" s="83">
        <v>3440.421053</v>
      </c>
      <c r="I25" s="84">
        <v>65.523618593999998</v>
      </c>
      <c r="J25" s="84">
        <v>2.5937169855</v>
      </c>
      <c r="K25" s="84">
        <v>18.438889877000001</v>
      </c>
      <c r="L25" s="82">
        <v>302</v>
      </c>
      <c r="M25" s="83">
        <v>814</v>
      </c>
      <c r="N25" s="84">
        <v>51.050486046000003</v>
      </c>
      <c r="O25" s="84">
        <v>4.1976421871999996</v>
      </c>
      <c r="P25" s="84">
        <v>14.473132548000001</v>
      </c>
      <c r="Q25" s="84">
        <v>4.9221861208000002</v>
      </c>
      <c r="R25" s="84">
        <v>2.9403870949000002</v>
      </c>
      <c r="S25" s="84">
        <v>35.160558090999999</v>
      </c>
      <c r="T25" s="82">
        <v>592</v>
      </c>
      <c r="U25" s="83">
        <v>1644.763158</v>
      </c>
      <c r="V25" s="84">
        <v>52.813878420000002</v>
      </c>
      <c r="W25" s="84">
        <v>2.7694830685</v>
      </c>
      <c r="X25" s="84">
        <v>37.971513119999997</v>
      </c>
      <c r="Y25" s="82">
        <v>629</v>
      </c>
      <c r="Z25" s="83">
        <v>1912.184211</v>
      </c>
      <c r="AA25" s="84">
        <v>63.074425791000003</v>
      </c>
      <c r="AB25" s="84">
        <v>5.1528398213999997</v>
      </c>
      <c r="AC25" s="84">
        <v>10.260547370999999</v>
      </c>
      <c r="AD25" s="84">
        <v>6.5188539188999997</v>
      </c>
      <c r="AE25" s="84">
        <v>1.5739802576999999</v>
      </c>
    </row>
    <row r="26" spans="1:31" x14ac:dyDescent="0.35">
      <c r="A26" s="21" t="s">
        <v>38</v>
      </c>
      <c r="B26" s="82">
        <v>1979</v>
      </c>
      <c r="C26" s="83">
        <v>13741.737728</v>
      </c>
      <c r="D26" s="84">
        <v>75.494340342000001</v>
      </c>
      <c r="E26" s="84">
        <v>3.5704794675999998</v>
      </c>
      <c r="F26" s="84">
        <v>47.751106270000001</v>
      </c>
      <c r="G26" s="82">
        <v>912</v>
      </c>
      <c r="H26" s="83">
        <v>6073.0829940000003</v>
      </c>
      <c r="I26" s="84">
        <v>77.646683085999996</v>
      </c>
      <c r="J26" s="84">
        <v>5.1800133462</v>
      </c>
      <c r="K26" s="84">
        <v>28.087996844999999</v>
      </c>
      <c r="L26" s="82">
        <v>442</v>
      </c>
      <c r="M26" s="83">
        <v>3484.687739</v>
      </c>
      <c r="N26" s="84">
        <v>73.295724493999998</v>
      </c>
      <c r="O26" s="84">
        <v>7.3206930560999997</v>
      </c>
      <c r="P26" s="84">
        <v>4.3509585926999996</v>
      </c>
      <c r="Q26" s="84">
        <v>8.9155627313999997</v>
      </c>
      <c r="R26" s="84">
        <v>0.48801839250000001</v>
      </c>
      <c r="S26" s="84">
        <v>41.983911491000001</v>
      </c>
      <c r="T26" s="82">
        <v>737</v>
      </c>
      <c r="U26" s="83">
        <v>5762.488789</v>
      </c>
      <c r="V26" s="84">
        <v>81.292752852999996</v>
      </c>
      <c r="W26" s="84">
        <v>4.9835426534999998</v>
      </c>
      <c r="X26" s="84">
        <v>28.510197703999999</v>
      </c>
      <c r="Y26" s="82">
        <v>563</v>
      </c>
      <c r="Z26" s="83">
        <v>3514.9909819999998</v>
      </c>
      <c r="AA26" s="84">
        <v>72.599273698000005</v>
      </c>
      <c r="AB26" s="84">
        <v>5.6646531950999996</v>
      </c>
      <c r="AC26" s="84">
        <v>-8.6934791550000003</v>
      </c>
      <c r="AD26" s="84">
        <v>7.5447990828</v>
      </c>
      <c r="AE26" s="84">
        <v>-1.152247934</v>
      </c>
    </row>
    <row r="27" spans="1:31" x14ac:dyDescent="0.35">
      <c r="A27" s="21" t="s">
        <v>39</v>
      </c>
      <c r="B27" s="82">
        <v>2354</v>
      </c>
      <c r="C27" s="83">
        <v>3442.2642860000001</v>
      </c>
      <c r="D27" s="84">
        <v>88.97300285</v>
      </c>
      <c r="E27" s="84">
        <v>1.8384948872</v>
      </c>
      <c r="F27" s="84">
        <v>26.003415496999999</v>
      </c>
      <c r="G27" s="82">
        <v>230</v>
      </c>
      <c r="H27" s="83">
        <v>318.53498200000001</v>
      </c>
      <c r="I27" s="84">
        <v>100</v>
      </c>
      <c r="J27" s="84">
        <v>0</v>
      </c>
      <c r="K27" s="84">
        <v>49.720351551</v>
      </c>
      <c r="L27" s="82">
        <v>369</v>
      </c>
      <c r="M27" s="83">
        <v>530.21153800000002</v>
      </c>
      <c r="N27" s="84">
        <v>70.344694360000005</v>
      </c>
      <c r="O27" s="84">
        <v>4.7476057487999999</v>
      </c>
      <c r="P27" s="84">
        <v>29.655305640000002</v>
      </c>
      <c r="Q27" s="84">
        <v>4.7476057487999999</v>
      </c>
      <c r="R27" s="84">
        <v>6.2463707410999998</v>
      </c>
      <c r="S27" s="84">
        <v>48.715462924999997</v>
      </c>
      <c r="T27" s="82">
        <v>783</v>
      </c>
      <c r="U27" s="83">
        <v>1096.821612</v>
      </c>
      <c r="V27" s="84">
        <v>83.070923375000007</v>
      </c>
      <c r="W27" s="84">
        <v>3.2683028165999999</v>
      </c>
      <c r="X27" s="84">
        <v>23.671920869000001</v>
      </c>
      <c r="Y27" s="82">
        <v>317</v>
      </c>
      <c r="Z27" s="83">
        <v>443.544872</v>
      </c>
      <c r="AA27" s="84">
        <v>100</v>
      </c>
      <c r="AB27" s="84">
        <v>0</v>
      </c>
      <c r="AC27" s="86">
        <v>16.929076625</v>
      </c>
      <c r="AD27" s="84">
        <v>3.2683028165999999</v>
      </c>
      <c r="AE27" s="84">
        <v>5.1797760413000002</v>
      </c>
    </row>
    <row r="28" spans="1:31" x14ac:dyDescent="0.35">
      <c r="A28" s="21" t="s">
        <v>40</v>
      </c>
      <c r="B28" s="82">
        <v>2327</v>
      </c>
      <c r="C28" s="83">
        <v>53068.203548999998</v>
      </c>
      <c r="D28" s="84">
        <v>76.086968788999997</v>
      </c>
      <c r="E28" s="84">
        <v>3.9295818740000001</v>
      </c>
      <c r="F28" s="84">
        <v>65.777387066000003</v>
      </c>
      <c r="G28" s="82">
        <v>1429</v>
      </c>
      <c r="H28" s="83">
        <v>33069.446300000003</v>
      </c>
      <c r="I28" s="84">
        <v>79.121671384999999</v>
      </c>
      <c r="J28" s="84">
        <v>4.7776729799000002</v>
      </c>
      <c r="K28" s="84">
        <v>17.873216365000001</v>
      </c>
      <c r="L28" s="82">
        <v>180</v>
      </c>
      <c r="M28" s="83">
        <v>6144.2200059999996</v>
      </c>
      <c r="N28" s="84">
        <v>72.750660292000006</v>
      </c>
      <c r="O28" s="84">
        <v>8.5697477032999991</v>
      </c>
      <c r="P28" s="84">
        <v>6.3710110931999999</v>
      </c>
      <c r="Q28" s="84">
        <v>10.493508263000001</v>
      </c>
      <c r="R28" s="84">
        <v>0.60713833100000003</v>
      </c>
      <c r="S28" s="84">
        <v>41.898927321000002</v>
      </c>
      <c r="T28" s="82">
        <v>603</v>
      </c>
      <c r="U28" s="83">
        <v>17395.231050999999</v>
      </c>
      <c r="V28" s="84">
        <v>73.468764870000001</v>
      </c>
      <c r="W28" s="84">
        <v>6.4635890270000003</v>
      </c>
      <c r="X28" s="84">
        <v>31.065131886</v>
      </c>
      <c r="Y28" s="82">
        <v>737</v>
      </c>
      <c r="Z28" s="83">
        <v>15625.622342999999</v>
      </c>
      <c r="AA28" s="84">
        <v>76.684006944999993</v>
      </c>
      <c r="AB28" s="84">
        <v>7.5619624181000002</v>
      </c>
      <c r="AC28" s="84">
        <v>3.2152420749999999</v>
      </c>
      <c r="AD28" s="84">
        <v>10.167048087</v>
      </c>
      <c r="AE28" s="84">
        <v>0.31624145450000002</v>
      </c>
    </row>
    <row r="29" spans="1:31" x14ac:dyDescent="0.35">
      <c r="A29" s="21" t="s">
        <v>41</v>
      </c>
      <c r="B29" s="82">
        <v>2012</v>
      </c>
      <c r="C29" s="83">
        <v>2834</v>
      </c>
      <c r="D29" s="84">
        <v>76.436213252000002</v>
      </c>
      <c r="E29" s="84">
        <v>0.5520758013</v>
      </c>
      <c r="F29" s="84">
        <v>63.556914069000001</v>
      </c>
      <c r="G29" s="82">
        <v>1023</v>
      </c>
      <c r="H29" s="83">
        <v>1636.5</v>
      </c>
      <c r="I29" s="84">
        <v>74.982817869000002</v>
      </c>
      <c r="J29" s="84">
        <v>0.82844617409999999</v>
      </c>
      <c r="K29" s="84">
        <v>10.173066988</v>
      </c>
      <c r="L29" s="82">
        <v>91</v>
      </c>
      <c r="M29" s="83">
        <v>192.5</v>
      </c>
      <c r="N29" s="84">
        <v>100</v>
      </c>
      <c r="O29" s="84">
        <v>0</v>
      </c>
      <c r="P29" s="84">
        <v>-25.017182129999998</v>
      </c>
      <c r="Q29" s="84">
        <v>0.82844617409999999</v>
      </c>
      <c r="R29" s="84">
        <v>-30.197715809999998</v>
      </c>
      <c r="S29" s="84">
        <v>69.515240227000007</v>
      </c>
      <c r="T29" s="82">
        <v>1533</v>
      </c>
      <c r="U29" s="83">
        <v>2053.166667</v>
      </c>
      <c r="V29" s="84">
        <v>84.174923129000007</v>
      </c>
      <c r="W29" s="84">
        <v>0.65936939569999997</v>
      </c>
      <c r="X29" s="84" t="s">
        <v>28</v>
      </c>
      <c r="Y29" s="84" t="s">
        <v>28</v>
      </c>
      <c r="Z29" s="84" t="s">
        <v>28</v>
      </c>
      <c r="AA29" s="84" t="s">
        <v>28</v>
      </c>
      <c r="AB29" s="84" t="s">
        <v>28</v>
      </c>
      <c r="AC29" s="84" t="s">
        <v>28</v>
      </c>
      <c r="AD29" s="84" t="s">
        <v>28</v>
      </c>
      <c r="AE29" s="84" t="s">
        <v>28</v>
      </c>
    </row>
    <row r="30" spans="1:31" x14ac:dyDescent="0.35">
      <c r="A30" s="21" t="s">
        <v>42</v>
      </c>
      <c r="B30" s="82">
        <v>2899</v>
      </c>
      <c r="C30" s="83">
        <v>63154.127031999997</v>
      </c>
      <c r="D30" s="84">
        <v>92.207818509999996</v>
      </c>
      <c r="E30" s="84">
        <v>2.2076759685999998</v>
      </c>
      <c r="F30" s="84">
        <v>39.136297857999999</v>
      </c>
      <c r="G30" s="82">
        <v>1098</v>
      </c>
      <c r="H30" s="83">
        <v>22635.088442</v>
      </c>
      <c r="I30" s="84">
        <v>95.644541345999997</v>
      </c>
      <c r="J30" s="84">
        <v>3.1731289839999999</v>
      </c>
      <c r="K30" s="84">
        <v>43.174120881999997</v>
      </c>
      <c r="L30" s="82">
        <v>955</v>
      </c>
      <c r="M30" s="83">
        <v>22556.601746</v>
      </c>
      <c r="N30" s="84">
        <v>83.969676526000001</v>
      </c>
      <c r="O30" s="84">
        <v>5.3948430051000003</v>
      </c>
      <c r="P30" s="84">
        <v>11.674864821</v>
      </c>
      <c r="Q30" s="84">
        <v>6.7558528851000004</v>
      </c>
      <c r="R30" s="84">
        <v>1.7281111681000001</v>
      </c>
      <c r="S30" s="84">
        <v>59.898237705</v>
      </c>
      <c r="T30" s="82">
        <v>1437</v>
      </c>
      <c r="U30" s="83">
        <v>34623.579497999999</v>
      </c>
      <c r="V30" s="84">
        <v>94.006990166999998</v>
      </c>
      <c r="W30" s="84">
        <v>2.4676211334999998</v>
      </c>
      <c r="X30" s="84">
        <v>29.128402327</v>
      </c>
      <c r="Y30" s="82">
        <v>868</v>
      </c>
      <c r="Z30" s="83">
        <v>16602.650774000002</v>
      </c>
      <c r="AA30" s="84">
        <v>86.534544177000001</v>
      </c>
      <c r="AB30" s="84">
        <v>5.3653372736999998</v>
      </c>
      <c r="AC30" s="84">
        <v>-7.4724459899999998</v>
      </c>
      <c r="AD30" s="84">
        <v>5.8850119861000003</v>
      </c>
      <c r="AE30" s="84">
        <v>-1.2697418469999999</v>
      </c>
    </row>
    <row r="31" spans="1:31" x14ac:dyDescent="0.35">
      <c r="A31" s="21" t="s">
        <v>43</v>
      </c>
      <c r="B31" s="82">
        <v>1913</v>
      </c>
      <c r="C31" s="83">
        <v>53709.134422000003</v>
      </c>
      <c r="D31" s="84">
        <v>56.468439766000003</v>
      </c>
      <c r="E31" s="84">
        <v>4.2478081542000004</v>
      </c>
      <c r="F31" s="84">
        <v>40.951143006999999</v>
      </c>
      <c r="G31" s="82">
        <v>755</v>
      </c>
      <c r="H31" s="83">
        <v>21863.686710000002</v>
      </c>
      <c r="I31" s="84">
        <v>59.792458480000001</v>
      </c>
      <c r="J31" s="84">
        <v>6.7809590942</v>
      </c>
      <c r="K31" s="84">
        <v>41.486705563999998</v>
      </c>
      <c r="L31" s="82">
        <v>869</v>
      </c>
      <c r="M31" s="83">
        <v>23996.266428999999</v>
      </c>
      <c r="N31" s="84">
        <v>65.033667197</v>
      </c>
      <c r="O31" s="84">
        <v>6.0905346482000002</v>
      </c>
      <c r="P31" s="84">
        <v>-5.2412087170000001</v>
      </c>
      <c r="Q31" s="84">
        <v>9.4355246623000006</v>
      </c>
      <c r="R31" s="84">
        <v>-0.55547612899999999</v>
      </c>
      <c r="S31" s="84">
        <v>26.915219983</v>
      </c>
      <c r="T31" s="82">
        <v>492</v>
      </c>
      <c r="U31" s="83">
        <v>14019.734966</v>
      </c>
      <c r="V31" s="84">
        <v>57.588820296999998</v>
      </c>
      <c r="W31" s="84">
        <v>7.5909088983000004</v>
      </c>
      <c r="X31" s="84">
        <v>23.903577639000002</v>
      </c>
      <c r="Y31" s="82">
        <v>498</v>
      </c>
      <c r="Z31" s="83">
        <v>14273.297294</v>
      </c>
      <c r="AA31" s="84">
        <v>61.991280613999997</v>
      </c>
      <c r="AB31" s="84">
        <v>7.4436135424999996</v>
      </c>
      <c r="AC31" s="84">
        <v>4.4024603171000001</v>
      </c>
      <c r="AD31" s="84">
        <v>10.557657987000001</v>
      </c>
      <c r="AE31" s="84">
        <v>0.41699213239999999</v>
      </c>
    </row>
    <row r="32" spans="1:31" x14ac:dyDescent="0.35">
      <c r="A32" s="21" t="s">
        <v>44</v>
      </c>
      <c r="B32" s="82">
        <v>1368</v>
      </c>
      <c r="C32" s="83">
        <v>63517.837851999997</v>
      </c>
      <c r="D32" s="84">
        <v>48.456185904000002</v>
      </c>
      <c r="E32" s="84">
        <v>5.1344121443999997</v>
      </c>
      <c r="F32" s="84">
        <v>40.988574462000003</v>
      </c>
      <c r="G32" s="82">
        <v>677</v>
      </c>
      <c r="H32" s="83">
        <v>23981.184216000001</v>
      </c>
      <c r="I32" s="84">
        <v>51.077830243000001</v>
      </c>
      <c r="J32" s="84">
        <v>8.4057925395000002</v>
      </c>
      <c r="K32" s="84">
        <v>43.034852041000001</v>
      </c>
      <c r="L32" s="82">
        <v>273</v>
      </c>
      <c r="M32" s="83">
        <v>24803.752849</v>
      </c>
      <c r="N32" s="84">
        <v>50.538258534000001</v>
      </c>
      <c r="O32" s="84">
        <v>8.1525178923000006</v>
      </c>
      <c r="P32" s="84">
        <v>0.53957170870000004</v>
      </c>
      <c r="Q32" s="84">
        <v>11.365492842</v>
      </c>
      <c r="R32" s="84">
        <v>4.7474554400000001E-2</v>
      </c>
      <c r="S32" s="84">
        <v>54.111950329999999</v>
      </c>
      <c r="T32" s="82">
        <v>338</v>
      </c>
      <c r="U32" s="83">
        <v>29393.859641999999</v>
      </c>
      <c r="V32" s="84">
        <v>45.198991305</v>
      </c>
      <c r="W32" s="84">
        <v>7.3308352337000002</v>
      </c>
      <c r="X32" s="84">
        <v>21.923391784</v>
      </c>
      <c r="Y32" s="82">
        <v>413</v>
      </c>
      <c r="Z32" s="83">
        <v>12641.970125</v>
      </c>
      <c r="AA32" s="84">
        <v>47.981335156</v>
      </c>
      <c r="AB32" s="84">
        <v>9.8164805773000001</v>
      </c>
      <c r="AC32" s="84">
        <v>2.7823438508999998</v>
      </c>
      <c r="AD32" s="84">
        <v>12.072924237000001</v>
      </c>
      <c r="AE32" s="84">
        <v>0.23046146870000001</v>
      </c>
    </row>
    <row r="33" spans="1:31" x14ac:dyDescent="0.35">
      <c r="A33" s="21" t="s">
        <v>45</v>
      </c>
      <c r="B33" s="82">
        <v>2623</v>
      </c>
      <c r="C33" s="83">
        <v>16587.873670000001</v>
      </c>
      <c r="D33" s="84">
        <v>80.051310787999995</v>
      </c>
      <c r="E33" s="84">
        <v>3.3265264711000002</v>
      </c>
      <c r="F33" s="84">
        <v>61.655185414000002</v>
      </c>
      <c r="G33" s="82">
        <v>1549</v>
      </c>
      <c r="H33" s="83">
        <v>9614.7905250000003</v>
      </c>
      <c r="I33" s="84">
        <v>79.656017442999996</v>
      </c>
      <c r="J33" s="84">
        <v>4.3523211901999996</v>
      </c>
      <c r="K33" s="84">
        <v>17.775326601</v>
      </c>
      <c r="L33" s="82">
        <v>407</v>
      </c>
      <c r="M33" s="83">
        <v>2823.4836049999999</v>
      </c>
      <c r="N33" s="84">
        <v>81.136459310000006</v>
      </c>
      <c r="O33" s="84">
        <v>6.9562104695000002</v>
      </c>
      <c r="P33" s="84">
        <v>-1.4804418669999999</v>
      </c>
      <c r="Q33" s="84">
        <v>8.3414359776999998</v>
      </c>
      <c r="R33" s="84">
        <v>-0.17748045700000001</v>
      </c>
      <c r="S33" s="84">
        <v>73.139403060000006</v>
      </c>
      <c r="T33" s="82">
        <v>1776</v>
      </c>
      <c r="U33" s="83">
        <v>11565.791939999999</v>
      </c>
      <c r="V33" s="84">
        <v>79.261564551999996</v>
      </c>
      <c r="W33" s="84">
        <v>4.0846998070999998</v>
      </c>
      <c r="X33" s="84">
        <v>11.473103032999999</v>
      </c>
      <c r="Y33" s="82">
        <v>302</v>
      </c>
      <c r="Z33" s="83">
        <v>1810.407522</v>
      </c>
      <c r="AA33" s="84">
        <v>78.532852759999997</v>
      </c>
      <c r="AB33" s="84">
        <v>10.346232402</v>
      </c>
      <c r="AC33" s="84">
        <v>-0.72871179200000002</v>
      </c>
      <c r="AD33" s="84">
        <v>10.993628251000001</v>
      </c>
      <c r="AE33" s="84">
        <v>-6.6284921999999996E-2</v>
      </c>
    </row>
    <row r="34" spans="1:31" x14ac:dyDescent="0.35">
      <c r="A34" s="21" t="s">
        <v>46</v>
      </c>
      <c r="B34" s="82">
        <v>2132</v>
      </c>
      <c r="C34" s="83">
        <v>35075.421829999999</v>
      </c>
      <c r="D34" s="84">
        <v>72.184002200999998</v>
      </c>
      <c r="E34" s="84">
        <v>3.4459495681000001</v>
      </c>
      <c r="F34" s="84">
        <v>88.765921602000006</v>
      </c>
      <c r="G34" s="82">
        <v>1921</v>
      </c>
      <c r="H34" s="83">
        <v>31493.028397999999</v>
      </c>
      <c r="I34" s="84">
        <v>75.736878920999999</v>
      </c>
      <c r="J34" s="84">
        <v>3.6367730894000001</v>
      </c>
      <c r="K34" s="84">
        <v>7.3775017143000001</v>
      </c>
      <c r="L34" s="82">
        <v>115</v>
      </c>
      <c r="M34" s="83">
        <v>1950.4298659999999</v>
      </c>
      <c r="N34" s="84">
        <v>58.802308144999998</v>
      </c>
      <c r="O34" s="84">
        <v>13.377689972000001</v>
      </c>
      <c r="P34" s="84">
        <v>16.934570775000001</v>
      </c>
      <c r="Q34" s="84">
        <v>14.120835196</v>
      </c>
      <c r="R34" s="84">
        <v>1.1992612717</v>
      </c>
      <c r="S34" s="84">
        <v>52.567314543000002</v>
      </c>
      <c r="T34" s="82">
        <v>987</v>
      </c>
      <c r="U34" s="83">
        <v>17150.773992999999</v>
      </c>
      <c r="V34" s="84">
        <v>68.644354906000004</v>
      </c>
      <c r="W34" s="84">
        <v>5.0968957556000003</v>
      </c>
      <c r="X34" s="84">
        <v>13.957998883</v>
      </c>
      <c r="Y34" s="82">
        <v>346</v>
      </c>
      <c r="Z34" s="83">
        <v>5490.6440860000002</v>
      </c>
      <c r="AA34" s="84">
        <v>81.363308748999998</v>
      </c>
      <c r="AB34" s="84">
        <v>8.4513884433000008</v>
      </c>
      <c r="AC34" s="84">
        <v>12.718953843</v>
      </c>
      <c r="AD34" s="84">
        <v>10.018351037</v>
      </c>
      <c r="AE34" s="84">
        <v>1.2695655997999999</v>
      </c>
    </row>
    <row r="35" spans="1:31" x14ac:dyDescent="0.35">
      <c r="A35" s="21" t="s">
        <v>47</v>
      </c>
      <c r="B35" s="82">
        <v>3301</v>
      </c>
      <c r="C35" s="83">
        <v>44165.346920000004</v>
      </c>
      <c r="D35" s="84">
        <v>79.114119350999999</v>
      </c>
      <c r="E35" s="84">
        <v>3.5969684709999998</v>
      </c>
      <c r="F35" s="84">
        <v>39.800330668999997</v>
      </c>
      <c r="G35" s="82">
        <v>1322</v>
      </c>
      <c r="H35" s="83">
        <v>17932.922865</v>
      </c>
      <c r="I35" s="84">
        <v>86.310407932000004</v>
      </c>
      <c r="J35" s="84">
        <v>5.3422016650000002</v>
      </c>
      <c r="K35" s="84">
        <v>31.027882717000001</v>
      </c>
      <c r="L35" s="82">
        <v>873</v>
      </c>
      <c r="M35" s="83">
        <v>11173.646851</v>
      </c>
      <c r="N35" s="84">
        <v>73.216665602999996</v>
      </c>
      <c r="O35" s="84">
        <v>7.1352530586</v>
      </c>
      <c r="P35" s="84">
        <v>13.09374233</v>
      </c>
      <c r="Q35" s="84">
        <v>9.0838218735999998</v>
      </c>
      <c r="R35" s="84">
        <v>1.4414353904999999</v>
      </c>
      <c r="S35" s="84">
        <v>23.334255337999998</v>
      </c>
      <c r="T35" s="82">
        <v>689</v>
      </c>
      <c r="U35" s="83">
        <v>10089.646022999999</v>
      </c>
      <c r="V35" s="84">
        <v>81.074966044000007</v>
      </c>
      <c r="W35" s="84">
        <v>5.7676313274000002</v>
      </c>
      <c r="X35" s="84">
        <v>32.627809368999998</v>
      </c>
      <c r="Y35" s="82">
        <v>1097</v>
      </c>
      <c r="Z35" s="83">
        <v>13821.799521000001</v>
      </c>
      <c r="AA35" s="84">
        <v>82.808123695999996</v>
      </c>
      <c r="AB35" s="84">
        <v>6.5311282381</v>
      </c>
      <c r="AC35" s="84">
        <v>1.7331576513</v>
      </c>
      <c r="AD35" s="84">
        <v>8.5850007159999997</v>
      </c>
      <c r="AE35" s="84">
        <v>0.20188206249999999</v>
      </c>
    </row>
    <row r="36" spans="1:31" x14ac:dyDescent="0.35">
      <c r="A36" s="21" t="s">
        <v>48</v>
      </c>
      <c r="B36" s="82">
        <v>2460</v>
      </c>
      <c r="C36" s="83">
        <v>78135.306475000005</v>
      </c>
      <c r="D36" s="84">
        <v>81.034991473999995</v>
      </c>
      <c r="E36" s="84">
        <v>3.5470221757</v>
      </c>
      <c r="F36" s="84">
        <v>63.184827843999997</v>
      </c>
      <c r="G36" s="82">
        <v>1342</v>
      </c>
      <c r="H36" s="83">
        <v>39819.399173999998</v>
      </c>
      <c r="I36" s="84">
        <v>84.914683831999994</v>
      </c>
      <c r="J36" s="84">
        <v>3.8926178402999998</v>
      </c>
      <c r="K36" s="84">
        <v>21.769992454</v>
      </c>
      <c r="L36" s="82">
        <v>341</v>
      </c>
      <c r="M36" s="83">
        <v>12929.125687</v>
      </c>
      <c r="N36" s="84">
        <v>83.911932667000002</v>
      </c>
      <c r="O36" s="84">
        <v>8.1535958217999998</v>
      </c>
      <c r="P36" s="84">
        <v>1.0027511656000001</v>
      </c>
      <c r="Q36" s="84">
        <v>9.0329756782999997</v>
      </c>
      <c r="R36" s="84">
        <v>0.11101005930000001</v>
      </c>
      <c r="S36" s="84">
        <v>25.407580957</v>
      </c>
      <c r="T36" s="82">
        <v>521</v>
      </c>
      <c r="U36" s="83">
        <v>17890.371012</v>
      </c>
      <c r="V36" s="84">
        <v>85.803404274000002</v>
      </c>
      <c r="W36" s="84">
        <v>6.5815394863999996</v>
      </c>
      <c r="X36" s="84">
        <v>34.904526744999998</v>
      </c>
      <c r="Y36" s="82">
        <v>794</v>
      </c>
      <c r="Z36" s="83">
        <v>24368.29076</v>
      </c>
      <c r="AA36" s="84">
        <v>91.072842911999999</v>
      </c>
      <c r="AB36" s="84">
        <v>4.9945777458</v>
      </c>
      <c r="AC36" s="84">
        <v>5.2694386383999996</v>
      </c>
      <c r="AD36" s="84">
        <v>8.2445840213999997</v>
      </c>
      <c r="AE36" s="84">
        <v>0.63913941860000001</v>
      </c>
    </row>
    <row r="37" spans="1:31" x14ac:dyDescent="0.35">
      <c r="A37" s="21" t="s">
        <v>49</v>
      </c>
      <c r="B37" s="82">
        <v>671</v>
      </c>
      <c r="C37" s="83">
        <v>5958.4295039999997</v>
      </c>
      <c r="D37" s="84">
        <v>56.748011105000003</v>
      </c>
      <c r="E37" s="84">
        <v>7.3724188333000003</v>
      </c>
      <c r="F37" s="84">
        <v>75.459987501000001</v>
      </c>
      <c r="G37" s="82">
        <v>391</v>
      </c>
      <c r="H37" s="83">
        <v>3430.1583559999999</v>
      </c>
      <c r="I37" s="84">
        <v>55.124642614000003</v>
      </c>
      <c r="J37" s="84">
        <v>10.137407387</v>
      </c>
      <c r="K37" s="84">
        <v>11.061625695</v>
      </c>
      <c r="L37" s="82">
        <v>42</v>
      </c>
      <c r="M37" s="83">
        <v>480.81935199999998</v>
      </c>
      <c r="N37" s="84">
        <v>53.10476654</v>
      </c>
      <c r="O37" s="84">
        <v>21.809275009</v>
      </c>
      <c r="P37" s="84">
        <v>2.0198760737999999</v>
      </c>
      <c r="Q37" s="84">
        <v>24.050187212000001</v>
      </c>
      <c r="R37" s="84">
        <v>8.3985877400000006E-2</v>
      </c>
      <c r="S37" s="84">
        <v>66.129445812</v>
      </c>
      <c r="T37" s="82">
        <v>347</v>
      </c>
      <c r="U37" s="83">
        <v>3256.5179800000001</v>
      </c>
      <c r="V37" s="84">
        <v>56.044530616999999</v>
      </c>
      <c r="W37" s="84">
        <v>10.960624352</v>
      </c>
      <c r="X37" s="84">
        <v>15.221345321999999</v>
      </c>
      <c r="Y37" s="82">
        <v>131</v>
      </c>
      <c r="Z37" s="83">
        <v>1089.9403239999999</v>
      </c>
      <c r="AA37" s="84">
        <v>59.092223349000001</v>
      </c>
      <c r="AB37" s="84">
        <v>15.620100728000001</v>
      </c>
      <c r="AC37" s="84">
        <v>3.0476927320999998</v>
      </c>
      <c r="AD37" s="84">
        <v>18.963090428000001</v>
      </c>
      <c r="AE37" s="84">
        <v>0.16071709109999999</v>
      </c>
    </row>
    <row r="38" spans="1:31" x14ac:dyDescent="0.35">
      <c r="A38" s="21" t="s">
        <v>50</v>
      </c>
      <c r="B38" s="82">
        <v>2966</v>
      </c>
      <c r="C38" s="83">
        <v>39569.478943000002</v>
      </c>
      <c r="D38" s="84">
        <v>82.491750030999995</v>
      </c>
      <c r="E38" s="84">
        <v>3.9251579999000001</v>
      </c>
      <c r="F38" s="85" t="s">
        <v>28</v>
      </c>
      <c r="G38" s="85" t="s">
        <v>28</v>
      </c>
      <c r="H38" s="85" t="s">
        <v>28</v>
      </c>
      <c r="I38" s="85" t="s">
        <v>28</v>
      </c>
      <c r="J38" s="85" t="s">
        <v>28</v>
      </c>
      <c r="K38" s="85" t="s">
        <v>28</v>
      </c>
      <c r="L38" s="85" t="s">
        <v>28</v>
      </c>
      <c r="M38" s="85" t="s">
        <v>28</v>
      </c>
      <c r="N38" s="85" t="s">
        <v>28</v>
      </c>
      <c r="O38" s="85" t="s">
        <v>28</v>
      </c>
      <c r="P38" s="85" t="s">
        <v>28</v>
      </c>
      <c r="Q38" s="85" t="s">
        <v>28</v>
      </c>
      <c r="R38" s="85" t="s">
        <v>28</v>
      </c>
      <c r="S38" s="84">
        <v>46.205447696999997</v>
      </c>
      <c r="T38" s="82">
        <v>919</v>
      </c>
      <c r="U38" s="83">
        <v>15070.729326000001</v>
      </c>
      <c r="V38" s="84">
        <v>85.357715162000005</v>
      </c>
      <c r="W38" s="84">
        <v>5.8757688505000001</v>
      </c>
      <c r="X38" s="84">
        <v>22.718868189999998</v>
      </c>
      <c r="Y38" s="82">
        <v>897</v>
      </c>
      <c r="Z38" s="83">
        <v>8854.2941750000009</v>
      </c>
      <c r="AA38" s="84">
        <v>86.549048705000004</v>
      </c>
      <c r="AB38" s="84">
        <v>6.2151245662000001</v>
      </c>
      <c r="AC38" s="84">
        <v>1.1913335435000001</v>
      </c>
      <c r="AD38" s="84">
        <v>8.4644722713</v>
      </c>
      <c r="AE38" s="84">
        <v>0.14074516470000001</v>
      </c>
    </row>
    <row r="39" spans="1:31" x14ac:dyDescent="0.35">
      <c r="A39" s="21" t="s">
        <v>51</v>
      </c>
      <c r="B39" s="82">
        <v>2300</v>
      </c>
      <c r="C39" s="83">
        <v>43946.540751</v>
      </c>
      <c r="D39" s="84">
        <v>77.828159283999994</v>
      </c>
      <c r="E39" s="84">
        <v>3.1946568164000002</v>
      </c>
      <c r="F39" s="84">
        <v>38.233255444999998</v>
      </c>
      <c r="G39" s="82">
        <v>964</v>
      </c>
      <c r="H39" s="83">
        <v>17850.604695999999</v>
      </c>
      <c r="I39" s="84">
        <v>82.921089170000002</v>
      </c>
      <c r="J39" s="84">
        <v>4.4492387972999996</v>
      </c>
      <c r="K39" s="84">
        <v>32.742480831999998</v>
      </c>
      <c r="L39" s="82">
        <v>590</v>
      </c>
      <c r="M39" s="83">
        <v>11099.003262</v>
      </c>
      <c r="N39" s="84">
        <v>63.376921775</v>
      </c>
      <c r="O39" s="84">
        <v>6.9174290507</v>
      </c>
      <c r="P39" s="84">
        <v>19.544167394999999</v>
      </c>
      <c r="Q39" s="84">
        <v>8.0269730795999994</v>
      </c>
      <c r="R39" s="84">
        <v>2.4348116283999999</v>
      </c>
      <c r="S39" s="84">
        <v>41.969581658000003</v>
      </c>
      <c r="T39" s="82">
        <v>811</v>
      </c>
      <c r="U39" s="83">
        <v>15926.216157999999</v>
      </c>
      <c r="V39" s="84">
        <v>69.343503514000005</v>
      </c>
      <c r="W39" s="84">
        <v>5.2488255017999998</v>
      </c>
      <c r="X39" s="84">
        <v>32.020467463000003</v>
      </c>
      <c r="Y39" s="82">
        <v>728</v>
      </c>
      <c r="Z39" s="83">
        <v>14134.188076</v>
      </c>
      <c r="AA39" s="84">
        <v>80.371947085000002</v>
      </c>
      <c r="AB39" s="84">
        <v>6.3581152834000001</v>
      </c>
      <c r="AC39" s="84">
        <v>11.02844357</v>
      </c>
      <c r="AD39" s="84">
        <v>8.5692900705999993</v>
      </c>
      <c r="AE39" s="84">
        <v>1.2869728389999999</v>
      </c>
    </row>
    <row r="40" spans="1:31" x14ac:dyDescent="0.35">
      <c r="A40" s="21" t="s">
        <v>150</v>
      </c>
      <c r="B40" s="82">
        <v>729</v>
      </c>
      <c r="C40" s="83">
        <v>85527.980605000004</v>
      </c>
      <c r="D40" s="84">
        <v>67.347423038000002</v>
      </c>
      <c r="E40" s="84">
        <v>10.385003000999999</v>
      </c>
      <c r="F40" s="85" t="s">
        <v>28</v>
      </c>
      <c r="G40" s="85" t="s">
        <v>28</v>
      </c>
      <c r="H40" s="85" t="s">
        <v>28</v>
      </c>
      <c r="I40" s="85" t="s">
        <v>28</v>
      </c>
      <c r="J40" s="85" t="s">
        <v>28</v>
      </c>
      <c r="K40" s="85" t="s">
        <v>28</v>
      </c>
      <c r="L40" s="85" t="s">
        <v>28</v>
      </c>
      <c r="M40" s="85" t="s">
        <v>28</v>
      </c>
      <c r="N40" s="85" t="s">
        <v>28</v>
      </c>
      <c r="O40" s="85" t="s">
        <v>28</v>
      </c>
      <c r="P40" s="85" t="s">
        <v>28</v>
      </c>
      <c r="Q40" s="85" t="s">
        <v>28</v>
      </c>
      <c r="R40" s="85" t="s">
        <v>28</v>
      </c>
      <c r="S40" s="84">
        <v>13.389933013</v>
      </c>
      <c r="T40" s="82">
        <v>25</v>
      </c>
      <c r="U40" s="83">
        <v>3500.966214</v>
      </c>
      <c r="V40" s="84">
        <v>26.145962122</v>
      </c>
      <c r="W40" s="84">
        <v>35.617660600999997</v>
      </c>
      <c r="X40" s="84">
        <v>35.698551670000001</v>
      </c>
      <c r="Y40" s="82">
        <v>52</v>
      </c>
      <c r="Z40" s="83">
        <v>15905.028113</v>
      </c>
      <c r="AA40" s="84">
        <v>60.959887531</v>
      </c>
      <c r="AB40" s="84">
        <v>25.865695036000002</v>
      </c>
      <c r="AC40" s="84">
        <v>34.813925408999999</v>
      </c>
      <c r="AD40" s="84">
        <v>44.018767887999999</v>
      </c>
      <c r="AE40" s="84">
        <v>0.79088822969999995</v>
      </c>
    </row>
    <row r="42" spans="1:31" x14ac:dyDescent="0.35">
      <c r="A42" s="6" t="s">
        <v>52</v>
      </c>
    </row>
    <row r="43" spans="1:31" ht="39" customHeight="1" x14ac:dyDescent="0.35">
      <c r="A43" s="7" t="s">
        <v>53</v>
      </c>
      <c r="B43" s="109" t="s">
        <v>69</v>
      </c>
      <c r="C43" s="109"/>
      <c r="D43" s="109"/>
      <c r="E43" s="109"/>
      <c r="F43" s="109"/>
      <c r="G43" s="109"/>
      <c r="H43" s="109"/>
      <c r="I43" s="109"/>
      <c r="J43" s="109"/>
      <c r="K43" s="109"/>
      <c r="L43" s="109"/>
    </row>
    <row r="44" spans="1:31" ht="24.75" customHeight="1" x14ac:dyDescent="0.35">
      <c r="B44" s="109" t="s">
        <v>55</v>
      </c>
      <c r="C44" s="109"/>
      <c r="D44" s="109"/>
      <c r="E44" s="109"/>
      <c r="F44" s="109"/>
      <c r="G44" s="109"/>
      <c r="H44" s="109"/>
      <c r="I44" s="109"/>
      <c r="J44" s="109"/>
      <c r="K44" s="109"/>
      <c r="L44" s="109"/>
    </row>
    <row r="45" spans="1:31" ht="61.15" customHeight="1" x14ac:dyDescent="0.35">
      <c r="B45" s="109" t="s">
        <v>56</v>
      </c>
      <c r="C45" s="109"/>
      <c r="D45" s="109"/>
      <c r="E45" s="109"/>
      <c r="F45" s="109"/>
      <c r="G45" s="109"/>
      <c r="H45" s="109"/>
      <c r="I45" s="109"/>
      <c r="J45" s="109"/>
      <c r="K45" s="109"/>
      <c r="L45" s="109"/>
    </row>
    <row r="46" spans="1:31" x14ac:dyDescent="0.35">
      <c r="A46" s="48" t="s">
        <v>152</v>
      </c>
      <c r="B46" s="107" t="s">
        <v>153</v>
      </c>
      <c r="C46" s="107"/>
      <c r="D46" s="107"/>
      <c r="E46" s="107"/>
      <c r="F46" s="107"/>
      <c r="G46" s="107"/>
      <c r="H46" s="107"/>
      <c r="I46" s="107"/>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60" priority="6">
      <formula>"$G3=1"</formula>
    </cfRule>
  </conditionalFormatting>
  <conditionalFormatting sqref="G16:R16 F16:F40 H17:H37 M17:M37 G38:R38 H39 M39 G40:R40">
    <cfRule type="expression" dxfId="259" priority="7">
      <formula>"$G3=1"</formula>
    </cfRule>
  </conditionalFormatting>
  <conditionalFormatting sqref="Z16:Z28 S16:S40 U16:U40 Z30:Z40">
    <cfRule type="expression" dxfId="258" priority="5">
      <formula>"$G3=1"</formula>
    </cfRule>
  </conditionalFormatting>
  <conditionalFormatting sqref="AE16:AE28 AE30:AE40">
    <cfRule type="cellIs" dxfId="257" priority="1" operator="lessThan">
      <formula>-1.96</formula>
    </cfRule>
    <cfRule type="cellIs" dxfId="256" priority="2" operator="greaterThan">
      <formula>1.96</formula>
    </cfRule>
  </conditionalFormatting>
  <hyperlinks>
    <hyperlink ref="K1" location="Contents!B13" display="Contents" xr:uid="{C85B2DBB-2CDB-4C52-8C66-4E1FB3332588}"/>
  </hyperlinks>
  <pageMargins left="0.7" right="0.7" top="0.75" bottom="0.75" header="0.3" footer="0.3"/>
  <pageSetup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74B07-E966-49BA-906E-891C0A38600A}">
  <sheetPr codeName="Sheet8"/>
  <dimension ref="A1:AE46"/>
  <sheetViews>
    <sheetView showGridLines="0" workbookViewId="0">
      <selection activeCell="G5" sqref="G5"/>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0"/>
      <c r="M1" s="70"/>
      <c r="N1" s="79"/>
      <c r="O1" s="79"/>
      <c r="P1" s="79"/>
      <c r="Q1" s="79"/>
      <c r="R1" s="79"/>
      <c r="S1" s="79"/>
    </row>
    <row r="2" spans="1:31" s="4" customFormat="1" ht="17.25" customHeight="1" x14ac:dyDescent="0.35">
      <c r="A2" s="2" t="s">
        <v>3</v>
      </c>
      <c r="B2" s="3" t="str">
        <f>'Table 1.1'!B2</f>
        <v>Chapter 1: Top-level governance for digital technologies in schools</v>
      </c>
      <c r="C2" s="3"/>
      <c r="D2" s="3"/>
      <c r="E2" s="3"/>
      <c r="F2" s="3"/>
      <c r="G2" s="3"/>
      <c r="H2" s="3"/>
      <c r="I2" s="3"/>
      <c r="J2" s="3"/>
      <c r="K2" s="3"/>
      <c r="L2" s="3"/>
      <c r="M2" s="3"/>
      <c r="N2" s="28"/>
      <c r="O2" s="28"/>
      <c r="P2" s="28"/>
      <c r="Q2" s="28"/>
      <c r="R2" s="28"/>
      <c r="S2" s="28"/>
    </row>
    <row r="3" spans="1:31" s="4" customFormat="1" ht="17.25" customHeight="1" x14ac:dyDescent="0.35">
      <c r="A3" s="2"/>
      <c r="B3" s="3" t="str">
        <f>'Table 1.1'!B3</f>
        <v>Chapter 2: Digital equity and inclusion</v>
      </c>
      <c r="C3" s="3"/>
      <c r="D3" s="3"/>
      <c r="E3" s="3"/>
      <c r="F3" s="3"/>
      <c r="G3" s="3"/>
      <c r="H3" s="3"/>
      <c r="I3" s="3"/>
      <c r="J3" s="3"/>
      <c r="K3" s="3"/>
      <c r="L3" s="3"/>
      <c r="M3" s="3"/>
      <c r="N3" s="28"/>
      <c r="O3" s="28"/>
      <c r="P3" s="28"/>
      <c r="Q3" s="28"/>
      <c r="R3" s="28"/>
      <c r="S3" s="28"/>
    </row>
    <row r="4" spans="1:31" s="4" customFormat="1" ht="17.25" customHeight="1" x14ac:dyDescent="0.35">
      <c r="A4" s="2" t="s">
        <v>6</v>
      </c>
      <c r="B4" s="3" t="s">
        <v>65</v>
      </c>
      <c r="C4" s="3"/>
      <c r="D4" s="3"/>
      <c r="E4" s="3"/>
      <c r="F4" s="3"/>
      <c r="G4" s="3"/>
      <c r="H4" s="3"/>
      <c r="I4" s="3"/>
      <c r="J4" s="3"/>
      <c r="K4" s="3"/>
      <c r="L4" s="3"/>
      <c r="M4" s="3"/>
      <c r="N4" s="28"/>
      <c r="O4" s="28"/>
      <c r="P4" s="28"/>
      <c r="Q4" s="28"/>
      <c r="R4" s="28"/>
      <c r="S4" s="28"/>
    </row>
    <row r="5" spans="1:31" s="4" customFormat="1" ht="17.25" customHeight="1" x14ac:dyDescent="0.35">
      <c r="A5" s="2"/>
      <c r="B5" s="3" t="s">
        <v>307</v>
      </c>
      <c r="C5" s="3"/>
      <c r="D5" s="3"/>
      <c r="E5" s="3"/>
      <c r="F5" s="3"/>
      <c r="G5" s="3"/>
      <c r="H5" s="3"/>
      <c r="I5" s="3"/>
      <c r="J5" s="3"/>
      <c r="K5" s="3"/>
      <c r="L5" s="3"/>
      <c r="M5" s="3"/>
      <c r="N5" s="28"/>
      <c r="O5" s="28"/>
      <c r="P5" s="28"/>
      <c r="Q5" s="28"/>
      <c r="R5" s="28"/>
      <c r="S5" s="28"/>
    </row>
    <row r="6" spans="1:31" s="4" customFormat="1" ht="17.25" customHeight="1" x14ac:dyDescent="0.35">
      <c r="A6" s="2"/>
      <c r="B6" s="3" t="s">
        <v>323</v>
      </c>
      <c r="C6" s="3"/>
      <c r="D6" s="3"/>
      <c r="E6" s="3"/>
      <c r="F6" s="3"/>
      <c r="G6" s="3"/>
      <c r="H6" s="3"/>
      <c r="I6" s="3"/>
      <c r="J6" s="3"/>
      <c r="K6" s="3"/>
      <c r="L6" s="3"/>
      <c r="M6" s="3"/>
      <c r="N6" s="28"/>
      <c r="O6" s="28"/>
      <c r="P6" s="28"/>
      <c r="Q6" s="28"/>
      <c r="R6" s="28"/>
      <c r="S6" s="28"/>
    </row>
    <row r="7" spans="1:31" ht="17.25" customHeight="1" x14ac:dyDescent="0.35">
      <c r="A7" s="2" t="s">
        <v>8</v>
      </c>
      <c r="B7" s="3">
        <v>2023</v>
      </c>
      <c r="C7" s="3"/>
      <c r="D7" s="3"/>
      <c r="E7" s="3"/>
      <c r="F7" s="3"/>
      <c r="G7" s="3"/>
      <c r="H7" s="3"/>
      <c r="I7" s="3"/>
      <c r="J7" s="3"/>
      <c r="K7" s="3"/>
      <c r="L7" s="3"/>
      <c r="M7" s="3"/>
      <c r="N7" s="28"/>
      <c r="O7" s="28"/>
      <c r="P7" s="28"/>
      <c r="Q7" s="28"/>
      <c r="R7" s="28"/>
      <c r="S7" s="28"/>
    </row>
    <row r="8" spans="1:31" ht="17.25" customHeight="1" x14ac:dyDescent="0.35">
      <c r="A8" s="5"/>
      <c r="N8" s="1"/>
      <c r="O8" s="1"/>
      <c r="P8" s="1"/>
      <c r="Q8" s="1"/>
      <c r="R8" s="1"/>
      <c r="S8" s="1"/>
    </row>
    <row r="9" spans="1:31" ht="24" customHeight="1" x14ac:dyDescent="0.35">
      <c r="A9" s="2" t="s">
        <v>9</v>
      </c>
      <c r="B9" s="16" t="s">
        <v>70</v>
      </c>
      <c r="C9" s="17"/>
      <c r="D9" s="17"/>
      <c r="E9" s="17"/>
      <c r="F9" s="17"/>
      <c r="G9" s="17"/>
      <c r="H9" s="17"/>
      <c r="I9" s="17"/>
      <c r="J9" s="17"/>
      <c r="K9" s="17"/>
      <c r="L9" s="17"/>
      <c r="M9" s="17"/>
      <c r="N9" s="29"/>
      <c r="O9" s="29"/>
      <c r="P9" s="29"/>
      <c r="Q9" s="29"/>
      <c r="R9" s="29"/>
      <c r="S9" s="29"/>
    </row>
    <row r="10" spans="1:31" x14ac:dyDescent="0.35">
      <c r="A10" s="2" t="s">
        <v>11</v>
      </c>
      <c r="B10" s="3" t="s">
        <v>12</v>
      </c>
      <c r="C10" s="18"/>
      <c r="D10" s="18"/>
      <c r="E10" s="18"/>
      <c r="F10" s="18"/>
      <c r="G10" s="18"/>
      <c r="H10" s="18"/>
      <c r="I10" s="18"/>
      <c r="J10" s="18"/>
      <c r="K10" s="18"/>
      <c r="L10" s="18"/>
      <c r="M10" s="18"/>
      <c r="N10" s="1"/>
      <c r="O10" s="1"/>
      <c r="P10" s="1"/>
      <c r="Q10" s="1"/>
      <c r="R10" s="1"/>
      <c r="S10" s="1"/>
    </row>
    <row r="14" spans="1:31" x14ac:dyDescent="0.35">
      <c r="B14" s="112" t="s">
        <v>13</v>
      </c>
      <c r="C14" s="112"/>
      <c r="D14" s="112"/>
      <c r="E14" s="112"/>
      <c r="F14" s="113" t="s">
        <v>14</v>
      </c>
      <c r="G14" s="113"/>
      <c r="H14" s="113"/>
      <c r="I14" s="113"/>
      <c r="J14" s="113"/>
      <c r="K14" s="114" t="s">
        <v>15</v>
      </c>
      <c r="L14" s="114"/>
      <c r="M14" s="114"/>
      <c r="N14" s="114"/>
      <c r="O14" s="114"/>
      <c r="P14" s="116" t="s">
        <v>16</v>
      </c>
      <c r="Q14" s="116"/>
      <c r="R14" s="116"/>
      <c r="S14" s="115" t="s">
        <v>17</v>
      </c>
      <c r="T14" s="115"/>
      <c r="U14" s="115"/>
      <c r="V14" s="115"/>
      <c r="W14" s="115"/>
      <c r="X14" s="110" t="s">
        <v>18</v>
      </c>
      <c r="Y14" s="110"/>
      <c r="Z14" s="110"/>
      <c r="AA14" s="110"/>
      <c r="AB14" s="111"/>
      <c r="AC14" s="108" t="s">
        <v>16</v>
      </c>
      <c r="AD14" s="108"/>
      <c r="AE14" s="108"/>
    </row>
    <row r="15" spans="1:31" ht="56" x14ac:dyDescent="0.35">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x14ac:dyDescent="0.35">
      <c r="A16" s="21" t="s">
        <v>27</v>
      </c>
      <c r="B16" s="82">
        <v>2789</v>
      </c>
      <c r="C16" s="83">
        <v>59632.928625</v>
      </c>
      <c r="D16" s="84">
        <v>95.069768222999997</v>
      </c>
      <c r="E16" s="84">
        <v>1.7225493472</v>
      </c>
      <c r="F16" s="85" t="s">
        <v>28</v>
      </c>
      <c r="G16" s="85" t="s">
        <v>28</v>
      </c>
      <c r="H16" s="85" t="s">
        <v>28</v>
      </c>
      <c r="I16" s="85" t="s">
        <v>28</v>
      </c>
      <c r="J16" s="85" t="s">
        <v>28</v>
      </c>
      <c r="K16" s="85" t="s">
        <v>28</v>
      </c>
      <c r="L16" s="85" t="s">
        <v>28</v>
      </c>
      <c r="M16" s="85" t="s">
        <v>28</v>
      </c>
      <c r="N16" s="85" t="s">
        <v>28</v>
      </c>
      <c r="O16" s="85" t="s">
        <v>28</v>
      </c>
      <c r="P16" s="85" t="s">
        <v>28</v>
      </c>
      <c r="Q16" s="85" t="s">
        <v>28</v>
      </c>
      <c r="R16" s="85" t="s">
        <v>28</v>
      </c>
      <c r="S16" s="84">
        <v>14.323315651</v>
      </c>
      <c r="T16" s="82">
        <v>339</v>
      </c>
      <c r="U16" s="83">
        <v>6852.2703369999999</v>
      </c>
      <c r="V16" s="84">
        <v>87.231255662999999</v>
      </c>
      <c r="W16" s="84">
        <v>4.1246132358000001</v>
      </c>
      <c r="X16" s="84">
        <v>15.593889537000001</v>
      </c>
      <c r="Y16" s="82">
        <v>382</v>
      </c>
      <c r="Z16" s="83">
        <v>8671.7130240000006</v>
      </c>
      <c r="AA16" s="84">
        <v>94.377976649000004</v>
      </c>
      <c r="AB16" s="84">
        <v>5.1798506003</v>
      </c>
      <c r="AC16" s="84">
        <v>7.1467209857</v>
      </c>
      <c r="AD16" s="84">
        <v>6.7296308811000003</v>
      </c>
      <c r="AE16" s="84">
        <v>1.0619781548</v>
      </c>
    </row>
    <row r="17" spans="1:31" x14ac:dyDescent="0.35">
      <c r="A17" s="21" t="s">
        <v>29</v>
      </c>
      <c r="B17" s="82">
        <v>5651</v>
      </c>
      <c r="C17" s="83">
        <v>79848.233433999994</v>
      </c>
      <c r="D17" s="84">
        <v>71.276654555999997</v>
      </c>
      <c r="E17" s="84">
        <v>3.1519739911000002</v>
      </c>
      <c r="F17" s="84">
        <v>77.215762397000006</v>
      </c>
      <c r="G17" s="82">
        <v>4313</v>
      </c>
      <c r="H17" s="83">
        <v>62175.518774999997</v>
      </c>
      <c r="I17" s="84">
        <v>72.925528188000001</v>
      </c>
      <c r="J17" s="84">
        <v>3.643849264</v>
      </c>
      <c r="K17" s="84">
        <v>9.9559987909000007</v>
      </c>
      <c r="L17" s="82">
        <v>358</v>
      </c>
      <c r="M17" s="83">
        <v>4723.9367080000002</v>
      </c>
      <c r="N17" s="84">
        <v>42.236696918</v>
      </c>
      <c r="O17" s="84">
        <v>11.945441451000001</v>
      </c>
      <c r="P17" s="84">
        <v>30.688831270000001</v>
      </c>
      <c r="Q17" s="84">
        <v>12.229153687</v>
      </c>
      <c r="R17" s="84">
        <v>2.5094812000000002</v>
      </c>
      <c r="S17" s="84">
        <v>52.240139038999999</v>
      </c>
      <c r="T17" s="82">
        <v>2507</v>
      </c>
      <c r="U17" s="83">
        <v>41832.869181000002</v>
      </c>
      <c r="V17" s="84">
        <v>72.344463039999994</v>
      </c>
      <c r="W17" s="84">
        <v>4.5781486276000001</v>
      </c>
      <c r="X17" s="84">
        <v>18.697310719000001</v>
      </c>
      <c r="Y17" s="82">
        <v>1186</v>
      </c>
      <c r="Z17" s="83">
        <v>15238.306522999999</v>
      </c>
      <c r="AA17" s="84">
        <v>77.609097734000002</v>
      </c>
      <c r="AB17" s="84">
        <v>5.8594186551999998</v>
      </c>
      <c r="AC17" s="84">
        <v>5.2646346943999998</v>
      </c>
      <c r="AD17" s="84">
        <v>7.7350303410999999</v>
      </c>
      <c r="AE17" s="84">
        <v>0.68062237150000005</v>
      </c>
    </row>
    <row r="18" spans="1:31" x14ac:dyDescent="0.35">
      <c r="A18" s="21" t="s">
        <v>30</v>
      </c>
      <c r="B18" s="82">
        <v>1609</v>
      </c>
      <c r="C18" s="83">
        <v>32914.013812999998</v>
      </c>
      <c r="D18" s="84">
        <v>73.946817734000007</v>
      </c>
      <c r="E18" s="84">
        <v>4.3330711638999997</v>
      </c>
      <c r="F18" s="84">
        <v>65.074226159999995</v>
      </c>
      <c r="G18" s="82">
        <v>850</v>
      </c>
      <c r="H18" s="83">
        <v>17659.166359999999</v>
      </c>
      <c r="I18" s="84">
        <v>78.229924638</v>
      </c>
      <c r="J18" s="84">
        <v>5.6186755897999996</v>
      </c>
      <c r="K18" s="84">
        <v>17.850214152</v>
      </c>
      <c r="L18" s="82">
        <v>114</v>
      </c>
      <c r="M18" s="83">
        <v>2695.5072140000002</v>
      </c>
      <c r="N18" s="84">
        <v>43.726434447000003</v>
      </c>
      <c r="O18" s="84">
        <v>12.59878572</v>
      </c>
      <c r="P18" s="84">
        <v>34.503490190999997</v>
      </c>
      <c r="Q18" s="84">
        <v>13.662949018999999</v>
      </c>
      <c r="R18" s="84">
        <v>2.5253325722</v>
      </c>
      <c r="S18" s="84">
        <v>50.335610311000003</v>
      </c>
      <c r="T18" s="82">
        <v>656</v>
      </c>
      <c r="U18" s="83">
        <v>13628.745492</v>
      </c>
      <c r="V18" s="84">
        <v>73.153105698000005</v>
      </c>
      <c r="W18" s="84">
        <v>6.9551537847000002</v>
      </c>
      <c r="X18" s="84">
        <v>22.436561469000001</v>
      </c>
      <c r="Y18" s="82">
        <v>267</v>
      </c>
      <c r="Z18" s="83">
        <v>6181.6075430000001</v>
      </c>
      <c r="AA18" s="84">
        <v>76.083511588999997</v>
      </c>
      <c r="AB18" s="84">
        <v>10.672726217999999</v>
      </c>
      <c r="AC18" s="84">
        <v>2.9304058916</v>
      </c>
      <c r="AD18" s="84">
        <v>12.12321831</v>
      </c>
      <c r="AE18" s="84">
        <v>0.24171847909999999</v>
      </c>
    </row>
    <row r="19" spans="1:31" x14ac:dyDescent="0.35">
      <c r="A19" s="21" t="s">
        <v>31</v>
      </c>
      <c r="B19" s="82">
        <v>2387</v>
      </c>
      <c r="C19" s="83">
        <v>325944.81092999998</v>
      </c>
      <c r="D19" s="84">
        <v>54.239972956000003</v>
      </c>
      <c r="E19" s="84">
        <v>4.5290880660999999</v>
      </c>
      <c r="F19" s="84">
        <v>29.722649472000001</v>
      </c>
      <c r="G19" s="82">
        <v>772</v>
      </c>
      <c r="H19" s="83">
        <v>97101.218873999998</v>
      </c>
      <c r="I19" s="84">
        <v>58.493344813</v>
      </c>
      <c r="J19" s="84">
        <v>8.2949907908</v>
      </c>
      <c r="K19" s="84">
        <v>51.698222123000001</v>
      </c>
      <c r="L19" s="82">
        <v>901</v>
      </c>
      <c r="M19" s="83">
        <v>120075.50206300001</v>
      </c>
      <c r="N19" s="84">
        <v>45.232283383999999</v>
      </c>
      <c r="O19" s="84">
        <v>6.2613433415999999</v>
      </c>
      <c r="P19" s="84">
        <v>13.261061429</v>
      </c>
      <c r="Q19" s="84">
        <v>10.752660919</v>
      </c>
      <c r="R19" s="84">
        <v>1.2332818387</v>
      </c>
      <c r="S19" s="84">
        <v>23.017029923999999</v>
      </c>
      <c r="T19" s="82">
        <v>356</v>
      </c>
      <c r="U19" s="83">
        <v>71830.431043999997</v>
      </c>
      <c r="V19" s="84">
        <v>63.551380610999999</v>
      </c>
      <c r="W19" s="84">
        <v>11.236725927</v>
      </c>
      <c r="X19" s="84">
        <v>31.271935879000001</v>
      </c>
      <c r="Y19" s="82">
        <v>767</v>
      </c>
      <c r="Z19" s="83">
        <v>83982.695781999995</v>
      </c>
      <c r="AA19" s="84">
        <v>49.203878773</v>
      </c>
      <c r="AB19" s="84">
        <v>7.3316006612000004</v>
      </c>
      <c r="AC19" s="84">
        <v>-14.34750184</v>
      </c>
      <c r="AD19" s="84">
        <v>13.402679799</v>
      </c>
      <c r="AE19" s="84">
        <v>-1.0704950090000001</v>
      </c>
    </row>
    <row r="20" spans="1:31" x14ac:dyDescent="0.35">
      <c r="A20" s="21" t="s">
        <v>32</v>
      </c>
      <c r="B20" s="82">
        <v>1891</v>
      </c>
      <c r="C20" s="83">
        <v>54496.204857999997</v>
      </c>
      <c r="D20" s="84">
        <v>66.403741366000006</v>
      </c>
      <c r="E20" s="84">
        <v>4.4242532990000001</v>
      </c>
      <c r="F20" s="84">
        <v>64.849304559000004</v>
      </c>
      <c r="G20" s="82">
        <v>1144</v>
      </c>
      <c r="H20" s="83">
        <v>32343.412968000001</v>
      </c>
      <c r="I20" s="84">
        <v>67.851265842999993</v>
      </c>
      <c r="J20" s="84">
        <v>5.3612159388</v>
      </c>
      <c r="K20" s="84">
        <v>20.040076813999999</v>
      </c>
      <c r="L20" s="82">
        <v>278</v>
      </c>
      <c r="M20" s="83">
        <v>8020.2669969999997</v>
      </c>
      <c r="N20" s="84">
        <v>55.442746837000001</v>
      </c>
      <c r="O20" s="84">
        <v>8.8410182880000008</v>
      </c>
      <c r="P20" s="84">
        <v>12.408519006000001</v>
      </c>
      <c r="Q20" s="84">
        <v>9.6269043994000008</v>
      </c>
      <c r="R20" s="84">
        <v>1.2889417502</v>
      </c>
      <c r="S20" s="84">
        <v>27.592206484999998</v>
      </c>
      <c r="T20" s="82">
        <v>555</v>
      </c>
      <c r="U20" s="83">
        <v>15033.088890000001</v>
      </c>
      <c r="V20" s="84">
        <v>68.847220015000005</v>
      </c>
      <c r="W20" s="84">
        <v>7.6271685156000002</v>
      </c>
      <c r="X20" s="84">
        <v>29.182835563000001</v>
      </c>
      <c r="Y20" s="82">
        <v>457</v>
      </c>
      <c r="Z20" s="83">
        <v>14021.116311</v>
      </c>
      <c r="AA20" s="84">
        <v>65.562508162</v>
      </c>
      <c r="AB20" s="84">
        <v>10.047312736</v>
      </c>
      <c r="AC20" s="84">
        <v>-3.2847118530000001</v>
      </c>
      <c r="AD20" s="84">
        <v>11.792655747</v>
      </c>
      <c r="AE20" s="84">
        <v>-0.27853877199999999</v>
      </c>
    </row>
    <row r="21" spans="1:31" x14ac:dyDescent="0.35">
      <c r="A21" s="21" t="s">
        <v>33</v>
      </c>
      <c r="B21" s="82">
        <v>8988</v>
      </c>
      <c r="C21" s="83">
        <v>389215.289093</v>
      </c>
      <c r="D21" s="84">
        <v>82.961855134000004</v>
      </c>
      <c r="E21" s="84">
        <v>2.5263950735999998</v>
      </c>
      <c r="F21" s="84">
        <v>68.390598922999999</v>
      </c>
      <c r="G21" s="82">
        <v>6109</v>
      </c>
      <c r="H21" s="83">
        <v>250572.11955100001</v>
      </c>
      <c r="I21" s="84">
        <v>86.623256706000006</v>
      </c>
      <c r="J21" s="84">
        <v>3.0166201082000001</v>
      </c>
      <c r="K21" s="84">
        <v>16.788732956</v>
      </c>
      <c r="L21" s="82">
        <v>1272</v>
      </c>
      <c r="M21" s="83">
        <v>60406.921586999997</v>
      </c>
      <c r="N21" s="84">
        <v>81.987511665</v>
      </c>
      <c r="O21" s="84">
        <v>5.1963981257</v>
      </c>
      <c r="P21" s="84">
        <v>4.6357450400999998</v>
      </c>
      <c r="Q21" s="84">
        <v>5.6602044848000004</v>
      </c>
      <c r="R21" s="84">
        <v>0.81900663699999998</v>
      </c>
      <c r="S21" s="84">
        <v>28.514488325999999</v>
      </c>
      <c r="T21" s="82">
        <v>2046</v>
      </c>
      <c r="U21" s="83">
        <v>107793.54444500001</v>
      </c>
      <c r="V21" s="84">
        <v>87.519198325000005</v>
      </c>
      <c r="W21" s="84">
        <v>3.4415620298</v>
      </c>
      <c r="X21" s="84">
        <v>37.613133550999997</v>
      </c>
      <c r="Y21" s="82">
        <v>3537</v>
      </c>
      <c r="Z21" s="83">
        <v>140627.177356</v>
      </c>
      <c r="AA21" s="84">
        <v>85.737713302000003</v>
      </c>
      <c r="AB21" s="84">
        <v>3.6616300627</v>
      </c>
      <c r="AC21" s="84">
        <v>-1.7814850229999999</v>
      </c>
      <c r="AD21" s="84">
        <v>5.1723848053000001</v>
      </c>
      <c r="AE21" s="84">
        <v>-0.34442236799999998</v>
      </c>
    </row>
    <row r="22" spans="1:31" x14ac:dyDescent="0.35">
      <c r="A22" s="21" t="s">
        <v>34</v>
      </c>
      <c r="B22" s="82">
        <v>1641</v>
      </c>
      <c r="C22" s="83">
        <v>363904.85397</v>
      </c>
      <c r="D22" s="84">
        <v>58.012612236999999</v>
      </c>
      <c r="E22" s="84">
        <v>4.1828773267999999</v>
      </c>
      <c r="F22" s="84">
        <v>38.075107070999998</v>
      </c>
      <c r="G22" s="82">
        <v>679</v>
      </c>
      <c r="H22" s="83">
        <v>143847.226883</v>
      </c>
      <c r="I22" s="84">
        <v>66.895376687999999</v>
      </c>
      <c r="J22" s="84">
        <v>8.2887895470000004</v>
      </c>
      <c r="K22" s="84">
        <v>46.603719314999999</v>
      </c>
      <c r="L22" s="82">
        <v>535</v>
      </c>
      <c r="M22" s="83">
        <v>130651.69400600001</v>
      </c>
      <c r="N22" s="84">
        <v>52.534219534999998</v>
      </c>
      <c r="O22" s="84">
        <v>6.5746116803000003</v>
      </c>
      <c r="P22" s="84">
        <v>14.361157153000001</v>
      </c>
      <c r="Q22" s="84">
        <v>11.388563112</v>
      </c>
      <c r="R22" s="84">
        <v>1.2610157235999999</v>
      </c>
      <c r="S22" s="84">
        <v>49.417620352999997</v>
      </c>
      <c r="T22" s="82">
        <v>674</v>
      </c>
      <c r="U22" s="83">
        <v>154389.61003899999</v>
      </c>
      <c r="V22" s="84">
        <v>58.180289594999998</v>
      </c>
      <c r="W22" s="84">
        <v>6.4283864130000001</v>
      </c>
      <c r="X22" s="84">
        <v>14.308944260000001</v>
      </c>
      <c r="Y22" s="82">
        <v>265</v>
      </c>
      <c r="Z22" s="83">
        <v>56393.566025</v>
      </c>
      <c r="AA22" s="84">
        <v>76.147183659000007</v>
      </c>
      <c r="AB22" s="84">
        <v>11.377477784</v>
      </c>
      <c r="AC22" s="84">
        <v>17.966894064000002</v>
      </c>
      <c r="AD22" s="84">
        <v>13.396644791</v>
      </c>
      <c r="AE22" s="84">
        <v>1.3411487984999999</v>
      </c>
    </row>
    <row r="23" spans="1:31" x14ac:dyDescent="0.35">
      <c r="A23" s="21" t="s">
        <v>35</v>
      </c>
      <c r="B23" s="82">
        <v>2590</v>
      </c>
      <c r="C23" s="83">
        <v>33504.820135000002</v>
      </c>
      <c r="D23" s="84">
        <v>95.956318707999998</v>
      </c>
      <c r="E23" s="84">
        <v>1.6121628603</v>
      </c>
      <c r="F23" s="84">
        <v>48.364747897999997</v>
      </c>
      <c r="G23" s="82">
        <v>1169</v>
      </c>
      <c r="H23" s="83">
        <v>14106.441634999999</v>
      </c>
      <c r="I23" s="84">
        <v>94.247933252999999</v>
      </c>
      <c r="J23" s="84">
        <v>2.8820294216</v>
      </c>
      <c r="K23" s="84">
        <v>25.862969622000001</v>
      </c>
      <c r="L23" s="82">
        <v>523</v>
      </c>
      <c r="M23" s="83">
        <v>7817.2776270000004</v>
      </c>
      <c r="N23" s="84">
        <v>96.065554481000007</v>
      </c>
      <c r="O23" s="84">
        <v>3.2388465914000002</v>
      </c>
      <c r="P23" s="84">
        <v>-1.8176212279999999</v>
      </c>
      <c r="Q23" s="84">
        <v>4.3293618937999998</v>
      </c>
      <c r="R23" s="84">
        <v>-0.41983582600000002</v>
      </c>
      <c r="S23" s="84">
        <v>50.958543147999997</v>
      </c>
      <c r="T23" s="82">
        <v>1032</v>
      </c>
      <c r="U23" s="83">
        <v>15383.499634</v>
      </c>
      <c r="V23" s="84">
        <v>92.943452351000005</v>
      </c>
      <c r="W23" s="84">
        <v>3.0598502538000001</v>
      </c>
      <c r="X23" s="84">
        <v>22.754847126000001</v>
      </c>
      <c r="Y23" s="82">
        <v>576</v>
      </c>
      <c r="Z23" s="83">
        <v>6863.5929400000005</v>
      </c>
      <c r="AA23" s="84">
        <v>96.567595034999997</v>
      </c>
      <c r="AB23" s="84">
        <v>3.4606775244999999</v>
      </c>
      <c r="AC23" s="84">
        <v>3.6241426842000002</v>
      </c>
      <c r="AD23" s="84">
        <v>4.6425119804000001</v>
      </c>
      <c r="AE23" s="84">
        <v>0.78064261319999995</v>
      </c>
    </row>
    <row r="24" spans="1:31" x14ac:dyDescent="0.35">
      <c r="A24" s="21" t="s">
        <v>36</v>
      </c>
      <c r="B24" s="82">
        <v>3059</v>
      </c>
      <c r="C24" s="83">
        <v>479381.12281700002</v>
      </c>
      <c r="D24" s="84">
        <v>96.312904019000001</v>
      </c>
      <c r="E24" s="84">
        <v>1.6617051859</v>
      </c>
      <c r="F24" s="84">
        <v>40.303077518999999</v>
      </c>
      <c r="G24" s="82">
        <v>1088</v>
      </c>
      <c r="H24" s="83">
        <v>168797.070653</v>
      </c>
      <c r="I24" s="84">
        <v>95.920822102000002</v>
      </c>
      <c r="J24" s="84">
        <v>2.7570534255000001</v>
      </c>
      <c r="K24" s="84">
        <v>43.125409472000001</v>
      </c>
      <c r="L24" s="82">
        <v>1059</v>
      </c>
      <c r="M24" s="83">
        <v>176638.93729599999</v>
      </c>
      <c r="N24" s="84">
        <v>97.784408714999998</v>
      </c>
      <c r="O24" s="84">
        <v>2.2285934701999999</v>
      </c>
      <c r="P24" s="84">
        <v>-1.8635866130000001</v>
      </c>
      <c r="Q24" s="84">
        <v>3.4792614514000002</v>
      </c>
      <c r="R24" s="84">
        <v>-0.53562706900000001</v>
      </c>
      <c r="S24" s="84">
        <v>40.477713545</v>
      </c>
      <c r="T24" s="82">
        <v>948</v>
      </c>
      <c r="U24" s="83">
        <v>165734.453572</v>
      </c>
      <c r="V24" s="84">
        <v>93.732348518999999</v>
      </c>
      <c r="W24" s="84">
        <v>3.5730969786000002</v>
      </c>
      <c r="X24" s="84">
        <v>24.352233405</v>
      </c>
      <c r="Y24" s="82">
        <v>670</v>
      </c>
      <c r="Z24" s="83">
        <v>104621.44704899999</v>
      </c>
      <c r="AA24" s="84">
        <v>96.424082186999996</v>
      </c>
      <c r="AB24" s="84">
        <v>3.5809576404999999</v>
      </c>
      <c r="AC24" s="84">
        <v>2.6917336678999999</v>
      </c>
      <c r="AD24" s="84">
        <v>4.9614057829</v>
      </c>
      <c r="AE24" s="84">
        <v>0.54253447219999995</v>
      </c>
    </row>
    <row r="25" spans="1:31" x14ac:dyDescent="0.35">
      <c r="A25" s="21" t="s">
        <v>37</v>
      </c>
      <c r="B25" s="82">
        <v>1646</v>
      </c>
      <c r="C25" s="83">
        <v>5008.7368420000003</v>
      </c>
      <c r="D25" s="84">
        <v>56.614919673000003</v>
      </c>
      <c r="E25" s="84">
        <v>1.8709440643999999</v>
      </c>
      <c r="F25" s="84">
        <v>62.250489236999996</v>
      </c>
      <c r="G25" s="82">
        <v>1024</v>
      </c>
      <c r="H25" s="83">
        <v>3387.6578949999998</v>
      </c>
      <c r="I25" s="84">
        <v>64.817602778999998</v>
      </c>
      <c r="J25" s="84">
        <v>2.6453021950000002</v>
      </c>
      <c r="K25" s="84">
        <v>18.438889877000001</v>
      </c>
      <c r="L25" s="82">
        <v>393</v>
      </c>
      <c r="M25" s="83">
        <v>1042</v>
      </c>
      <c r="N25" s="84">
        <v>65.349639385000003</v>
      </c>
      <c r="O25" s="84">
        <v>4.1811544719000002</v>
      </c>
      <c r="P25" s="84">
        <v>-0.53203660600000002</v>
      </c>
      <c r="Q25" s="84">
        <v>4.9641667463000001</v>
      </c>
      <c r="R25" s="84">
        <v>-0.10717541</v>
      </c>
      <c r="S25" s="84">
        <v>35.160558090999999</v>
      </c>
      <c r="T25" s="82">
        <v>596</v>
      </c>
      <c r="U25" s="83">
        <v>1740.763158</v>
      </c>
      <c r="V25" s="84">
        <v>55.896469553999999</v>
      </c>
      <c r="W25" s="84">
        <v>2.6563477648</v>
      </c>
      <c r="X25" s="84">
        <v>37.971513119999997</v>
      </c>
      <c r="Y25" s="82">
        <v>468</v>
      </c>
      <c r="Z25" s="83">
        <v>1546.6315790000001</v>
      </c>
      <c r="AA25" s="84">
        <v>51.427171383000001</v>
      </c>
      <c r="AB25" s="84">
        <v>5.9514608411000003</v>
      </c>
      <c r="AC25" s="84">
        <v>-4.4692981710000002</v>
      </c>
      <c r="AD25" s="84">
        <v>7.1067715138000001</v>
      </c>
      <c r="AE25" s="84">
        <v>-0.62887883200000005</v>
      </c>
    </row>
    <row r="26" spans="1:31" x14ac:dyDescent="0.35">
      <c r="A26" s="21" t="s">
        <v>38</v>
      </c>
      <c r="B26" s="82">
        <v>1926</v>
      </c>
      <c r="C26" s="83">
        <v>13334.276132999999</v>
      </c>
      <c r="D26" s="84">
        <v>73.746327643000001</v>
      </c>
      <c r="E26" s="84">
        <v>3.6803892042999999</v>
      </c>
      <c r="F26" s="84">
        <v>47.751106270000001</v>
      </c>
      <c r="G26" s="82">
        <v>911</v>
      </c>
      <c r="H26" s="83">
        <v>5959.8002040000001</v>
      </c>
      <c r="I26" s="84">
        <v>77.396326144</v>
      </c>
      <c r="J26" s="84">
        <v>5.6218092564999997</v>
      </c>
      <c r="K26" s="84">
        <v>28.087996844999999</v>
      </c>
      <c r="L26" s="82">
        <v>378</v>
      </c>
      <c r="M26" s="83">
        <v>3012.3261109999999</v>
      </c>
      <c r="N26" s="84">
        <v>63.360232318000001</v>
      </c>
      <c r="O26" s="84">
        <v>7.7955297499</v>
      </c>
      <c r="P26" s="84">
        <v>14.036093826</v>
      </c>
      <c r="Q26" s="84">
        <v>9.5584101268000001</v>
      </c>
      <c r="R26" s="84">
        <v>1.4684548622</v>
      </c>
      <c r="S26" s="84">
        <v>41.983911491000001</v>
      </c>
      <c r="T26" s="82">
        <v>762</v>
      </c>
      <c r="U26" s="83">
        <v>5912.4262310000004</v>
      </c>
      <c r="V26" s="84">
        <v>84.857246781000001</v>
      </c>
      <c r="W26" s="84">
        <v>5.116225376</v>
      </c>
      <c r="X26" s="84">
        <v>28.510197703999999</v>
      </c>
      <c r="Y26" s="82">
        <v>508</v>
      </c>
      <c r="Z26" s="83">
        <v>3132.510933</v>
      </c>
      <c r="AA26" s="84">
        <v>64.699460040999995</v>
      </c>
      <c r="AB26" s="84">
        <v>7.5897016495000003</v>
      </c>
      <c r="AC26" s="86">
        <v>-20.157786739999999</v>
      </c>
      <c r="AD26" s="84">
        <v>9.1531051139000006</v>
      </c>
      <c r="AE26" s="84">
        <v>-2.2022894399999999</v>
      </c>
    </row>
    <row r="27" spans="1:31" x14ac:dyDescent="0.35">
      <c r="A27" s="21" t="s">
        <v>39</v>
      </c>
      <c r="B27" s="82">
        <v>1984</v>
      </c>
      <c r="C27" s="83">
        <v>2773.2794869999998</v>
      </c>
      <c r="D27" s="84">
        <v>75.369261750999996</v>
      </c>
      <c r="E27" s="84">
        <v>2.2933741788000002</v>
      </c>
      <c r="F27" s="84">
        <v>26.003415496999999</v>
      </c>
      <c r="G27" s="82">
        <v>230</v>
      </c>
      <c r="H27" s="83">
        <v>318.53498200000001</v>
      </c>
      <c r="I27" s="84">
        <v>100</v>
      </c>
      <c r="J27" s="84">
        <v>0</v>
      </c>
      <c r="K27" s="84">
        <v>49.720351551</v>
      </c>
      <c r="L27" s="82">
        <v>369</v>
      </c>
      <c r="M27" s="83">
        <v>530.21153800000002</v>
      </c>
      <c r="N27" s="84">
        <v>70.344694360000005</v>
      </c>
      <c r="O27" s="84">
        <v>4.7476057487999999</v>
      </c>
      <c r="P27" s="84">
        <v>29.655305640000002</v>
      </c>
      <c r="Q27" s="84">
        <v>4.7476057487999999</v>
      </c>
      <c r="R27" s="84">
        <v>6.2463707410999998</v>
      </c>
      <c r="S27" s="84">
        <v>48.715462924999997</v>
      </c>
      <c r="T27" s="82">
        <v>783</v>
      </c>
      <c r="U27" s="83">
        <v>1096.821612</v>
      </c>
      <c r="V27" s="84">
        <v>83.070923375000007</v>
      </c>
      <c r="W27" s="84">
        <v>3.2683028165999999</v>
      </c>
      <c r="X27" s="84">
        <v>23.671920869000001</v>
      </c>
      <c r="Y27" s="82">
        <v>317</v>
      </c>
      <c r="Z27" s="83">
        <v>443.544872</v>
      </c>
      <c r="AA27" s="84">
        <v>100</v>
      </c>
      <c r="AB27" s="84">
        <v>0</v>
      </c>
      <c r="AC27" s="86">
        <v>16.929076625</v>
      </c>
      <c r="AD27" s="84">
        <v>3.2683028165999999</v>
      </c>
      <c r="AE27" s="84">
        <v>5.1797760413000002</v>
      </c>
    </row>
    <row r="28" spans="1:31" x14ac:dyDescent="0.35">
      <c r="A28" s="21" t="s">
        <v>40</v>
      </c>
      <c r="B28" s="82">
        <v>1835</v>
      </c>
      <c r="C28" s="83">
        <v>41276.868838000002</v>
      </c>
      <c r="D28" s="84">
        <v>59.449519660999997</v>
      </c>
      <c r="E28" s="84">
        <v>4.3920515370000004</v>
      </c>
      <c r="F28" s="84">
        <v>65.777387066000003</v>
      </c>
      <c r="G28" s="82">
        <v>1129</v>
      </c>
      <c r="H28" s="83">
        <v>25215.746972000001</v>
      </c>
      <c r="I28" s="84">
        <v>60.789089044999997</v>
      </c>
      <c r="J28" s="84">
        <v>5.9919411690000004</v>
      </c>
      <c r="K28" s="84">
        <v>17.873216365000001</v>
      </c>
      <c r="L28" s="82">
        <v>100</v>
      </c>
      <c r="M28" s="83">
        <v>3652.07753</v>
      </c>
      <c r="N28" s="84">
        <v>43.242437844000001</v>
      </c>
      <c r="O28" s="84">
        <v>12.884416674000001</v>
      </c>
      <c r="P28" s="84">
        <v>17.546651201</v>
      </c>
      <c r="Q28" s="84">
        <v>13.926934644999999</v>
      </c>
      <c r="R28" s="84">
        <v>1.2599076284999999</v>
      </c>
      <c r="S28" s="84">
        <v>41.898927321000002</v>
      </c>
      <c r="T28" s="82">
        <v>428</v>
      </c>
      <c r="U28" s="83">
        <v>12088.429806</v>
      </c>
      <c r="V28" s="84">
        <v>51.055487818000003</v>
      </c>
      <c r="W28" s="84">
        <v>7.3155850952000003</v>
      </c>
      <c r="X28" s="84">
        <v>31.065131886</v>
      </c>
      <c r="Y28" s="82">
        <v>528</v>
      </c>
      <c r="Z28" s="83">
        <v>11846.612923000001</v>
      </c>
      <c r="AA28" s="84">
        <v>59.051002693999997</v>
      </c>
      <c r="AB28" s="84">
        <v>7.1405243612999998</v>
      </c>
      <c r="AC28" s="84">
        <v>7.9955148761999997</v>
      </c>
      <c r="AD28" s="84">
        <v>9.6420060953999993</v>
      </c>
      <c r="AE28" s="84">
        <v>0.82923769150000004</v>
      </c>
    </row>
    <row r="29" spans="1:31" x14ac:dyDescent="0.35">
      <c r="A29" s="21" t="s">
        <v>41</v>
      </c>
      <c r="B29" s="82">
        <v>1509</v>
      </c>
      <c r="C29" s="83">
        <v>2149.166667</v>
      </c>
      <c r="D29" s="84">
        <v>61.076114242000003</v>
      </c>
      <c r="E29" s="84">
        <v>0.61964363310000004</v>
      </c>
      <c r="F29" s="84">
        <v>63.556914069000001</v>
      </c>
      <c r="G29" s="82">
        <v>810</v>
      </c>
      <c r="H29" s="83">
        <v>1304.666667</v>
      </c>
      <c r="I29" s="84">
        <v>65.440561779000006</v>
      </c>
      <c r="J29" s="84">
        <v>0.82385363840000003</v>
      </c>
      <c r="K29" s="84">
        <v>10.173066988</v>
      </c>
      <c r="L29" s="82">
        <v>91</v>
      </c>
      <c r="M29" s="83">
        <v>192.5</v>
      </c>
      <c r="N29" s="84">
        <v>100</v>
      </c>
      <c r="O29" s="84">
        <v>0</v>
      </c>
      <c r="P29" s="84">
        <v>-34.559438219999997</v>
      </c>
      <c r="Q29" s="84">
        <v>0.82385363840000003</v>
      </c>
      <c r="R29" s="84">
        <v>-41.948516840000003</v>
      </c>
      <c r="S29" s="84">
        <v>69.515240227000007</v>
      </c>
      <c r="T29" s="82">
        <v>1087</v>
      </c>
      <c r="U29" s="83">
        <v>1536.166667</v>
      </c>
      <c r="V29" s="84">
        <v>62.979159549000002</v>
      </c>
      <c r="W29" s="84">
        <v>0.82834215470000006</v>
      </c>
      <c r="X29" s="84" t="s">
        <v>28</v>
      </c>
      <c r="Y29" s="84" t="s">
        <v>28</v>
      </c>
      <c r="Z29" s="84" t="s">
        <v>28</v>
      </c>
      <c r="AA29" s="84" t="s">
        <v>28</v>
      </c>
      <c r="AB29" s="84" t="s">
        <v>28</v>
      </c>
      <c r="AC29" s="84" t="s">
        <v>28</v>
      </c>
      <c r="AD29" s="84" t="s">
        <v>28</v>
      </c>
      <c r="AE29" s="84" t="s">
        <v>28</v>
      </c>
    </row>
    <row r="30" spans="1:31" x14ac:dyDescent="0.35">
      <c r="A30" s="21" t="s">
        <v>42</v>
      </c>
      <c r="B30" s="82">
        <v>2904</v>
      </c>
      <c r="C30" s="83">
        <v>64907.031855000001</v>
      </c>
      <c r="D30" s="84">
        <v>95.353953528999995</v>
      </c>
      <c r="E30" s="84">
        <v>1.7332251567000001</v>
      </c>
      <c r="F30" s="84">
        <v>39.136297857999999</v>
      </c>
      <c r="G30" s="82">
        <v>1130</v>
      </c>
      <c r="H30" s="83">
        <v>23665.844515000001</v>
      </c>
      <c r="I30" s="84">
        <v>100</v>
      </c>
      <c r="J30" s="84">
        <v>0</v>
      </c>
      <c r="K30" s="84">
        <v>43.174120881999997</v>
      </c>
      <c r="L30" s="82">
        <v>1035</v>
      </c>
      <c r="M30" s="83">
        <v>25666.851694000001</v>
      </c>
      <c r="N30" s="84">
        <v>97.071085413999995</v>
      </c>
      <c r="O30" s="84">
        <v>1.7890867894</v>
      </c>
      <c r="P30" s="84">
        <v>2.9289145855999998</v>
      </c>
      <c r="Q30" s="84">
        <v>1.7890867894</v>
      </c>
      <c r="R30" s="84">
        <v>1.6371003368999999</v>
      </c>
      <c r="S30" s="84">
        <v>59.898237705</v>
      </c>
      <c r="T30" s="82">
        <v>1477</v>
      </c>
      <c r="U30" s="83">
        <v>35657.991577000001</v>
      </c>
      <c r="V30" s="84">
        <v>96.815537621000004</v>
      </c>
      <c r="W30" s="84">
        <v>2.2560358760999999</v>
      </c>
      <c r="X30" s="84">
        <v>29.128402327</v>
      </c>
      <c r="Y30" s="82">
        <v>824</v>
      </c>
      <c r="Z30" s="83">
        <v>17366.579407000001</v>
      </c>
      <c r="AA30" s="84">
        <v>92.549425853000002</v>
      </c>
      <c r="AB30" s="84">
        <v>3.2393959780000001</v>
      </c>
      <c r="AC30" s="84">
        <v>-4.266111768</v>
      </c>
      <c r="AD30" s="84">
        <v>3.9674466321000001</v>
      </c>
      <c r="AE30" s="84">
        <v>-1.0752789300000001</v>
      </c>
    </row>
    <row r="31" spans="1:31" x14ac:dyDescent="0.35">
      <c r="A31" s="21" t="s">
        <v>43</v>
      </c>
      <c r="B31" s="82">
        <v>2899</v>
      </c>
      <c r="C31" s="83">
        <v>78733.907196</v>
      </c>
      <c r="D31" s="84">
        <v>81.859105502999995</v>
      </c>
      <c r="E31" s="84">
        <v>2.8045876078999998</v>
      </c>
      <c r="F31" s="84">
        <v>40.951143006999999</v>
      </c>
      <c r="G31" s="82">
        <v>1038</v>
      </c>
      <c r="H31" s="83">
        <v>29724.814134</v>
      </c>
      <c r="I31" s="84">
        <v>81.290943221999996</v>
      </c>
      <c r="J31" s="84">
        <v>4.5542324529</v>
      </c>
      <c r="K31" s="84">
        <v>41.486705563999998</v>
      </c>
      <c r="L31" s="82">
        <v>1128</v>
      </c>
      <c r="M31" s="83">
        <v>29620.119577000001</v>
      </c>
      <c r="N31" s="84">
        <v>79.281444688999997</v>
      </c>
      <c r="O31" s="84">
        <v>5.0306381741999999</v>
      </c>
      <c r="P31" s="84">
        <v>2.0094985327999999</v>
      </c>
      <c r="Q31" s="84">
        <v>7.0770958797999999</v>
      </c>
      <c r="R31" s="84">
        <v>0.28394394639999998</v>
      </c>
      <c r="S31" s="84">
        <v>26.915219983</v>
      </c>
      <c r="T31" s="82">
        <v>616</v>
      </c>
      <c r="U31" s="83">
        <v>19086.924010999999</v>
      </c>
      <c r="V31" s="84">
        <v>78.403296463999993</v>
      </c>
      <c r="W31" s="84">
        <v>6.5443292531999999</v>
      </c>
      <c r="X31" s="84">
        <v>23.903577639000002</v>
      </c>
      <c r="Y31" s="82">
        <v>729</v>
      </c>
      <c r="Z31" s="83">
        <v>19010.768092999999</v>
      </c>
      <c r="AA31" s="84">
        <v>82.566896440999997</v>
      </c>
      <c r="AB31" s="84">
        <v>6.8926931871999999</v>
      </c>
      <c r="AC31" s="84">
        <v>4.1635999763999996</v>
      </c>
      <c r="AD31" s="84">
        <v>10.141361821</v>
      </c>
      <c r="AE31" s="84">
        <v>0.41055629900000001</v>
      </c>
    </row>
    <row r="32" spans="1:31" x14ac:dyDescent="0.35">
      <c r="A32" s="21" t="s">
        <v>44</v>
      </c>
      <c r="B32" s="82">
        <v>1970</v>
      </c>
      <c r="C32" s="83">
        <v>91182.242024000006</v>
      </c>
      <c r="D32" s="84">
        <v>70.078847264999993</v>
      </c>
      <c r="E32" s="84">
        <v>4.1321264044000001</v>
      </c>
      <c r="F32" s="84">
        <v>40.988574462000003</v>
      </c>
      <c r="G32" s="82">
        <v>840</v>
      </c>
      <c r="H32" s="83">
        <v>30622.905796999999</v>
      </c>
      <c r="I32" s="84">
        <v>65.22411778</v>
      </c>
      <c r="J32" s="84">
        <v>7.9904916974000004</v>
      </c>
      <c r="K32" s="84">
        <v>43.034852041000001</v>
      </c>
      <c r="L32" s="82">
        <v>452</v>
      </c>
      <c r="M32" s="83">
        <v>35025.353603000003</v>
      </c>
      <c r="N32" s="84">
        <v>72.802776289999997</v>
      </c>
      <c r="O32" s="84">
        <v>7.1313875361000001</v>
      </c>
      <c r="P32" s="84">
        <v>-7.5786585100000003</v>
      </c>
      <c r="Q32" s="84">
        <v>10.577858020000001</v>
      </c>
      <c r="R32" s="84">
        <v>-0.71646438199999996</v>
      </c>
      <c r="S32" s="84">
        <v>54.111950329999999</v>
      </c>
      <c r="T32" s="82">
        <v>580</v>
      </c>
      <c r="U32" s="83">
        <v>44209.381961999999</v>
      </c>
      <c r="V32" s="84">
        <v>69.009369710000001</v>
      </c>
      <c r="W32" s="84">
        <v>5.9477903989999996</v>
      </c>
      <c r="X32" s="84">
        <v>21.923391784</v>
      </c>
      <c r="Y32" s="82">
        <v>625</v>
      </c>
      <c r="Z32" s="83">
        <v>18083.747243999998</v>
      </c>
      <c r="AA32" s="84">
        <v>68.635056786999996</v>
      </c>
      <c r="AB32" s="84">
        <v>10.725728493</v>
      </c>
      <c r="AC32" s="84">
        <v>-0.37431292300000002</v>
      </c>
      <c r="AD32" s="84">
        <v>12.480681131000001</v>
      </c>
      <c r="AE32" s="84">
        <v>-2.9991385999999998E-2</v>
      </c>
    </row>
    <row r="33" spans="1:31" x14ac:dyDescent="0.35">
      <c r="A33" s="21" t="s">
        <v>45</v>
      </c>
      <c r="B33" s="82">
        <v>2565</v>
      </c>
      <c r="C33" s="83">
        <v>16291.596232</v>
      </c>
      <c r="D33" s="84">
        <v>78.711993058999994</v>
      </c>
      <c r="E33" s="84">
        <v>3.5436146053000002</v>
      </c>
      <c r="F33" s="84">
        <v>61.655185414000002</v>
      </c>
      <c r="G33" s="82">
        <v>1467</v>
      </c>
      <c r="H33" s="83">
        <v>9169.2344819999998</v>
      </c>
      <c r="I33" s="84">
        <v>75.964702502999998</v>
      </c>
      <c r="J33" s="84">
        <v>4.7535681028000001</v>
      </c>
      <c r="K33" s="84">
        <v>17.775326601</v>
      </c>
      <c r="L33" s="82">
        <v>428</v>
      </c>
      <c r="M33" s="83">
        <v>2981.1314889999999</v>
      </c>
      <c r="N33" s="84">
        <v>85.666675475000005</v>
      </c>
      <c r="O33" s="84">
        <v>6.7910223348000001</v>
      </c>
      <c r="P33" s="84">
        <v>-9.7019729730000002</v>
      </c>
      <c r="Q33" s="84">
        <v>8.4865117679999997</v>
      </c>
      <c r="R33" s="84">
        <v>-1.143222709</v>
      </c>
      <c r="S33" s="84">
        <v>73.139403060000006</v>
      </c>
      <c r="T33" s="82">
        <v>1707</v>
      </c>
      <c r="U33" s="83">
        <v>11148.494214</v>
      </c>
      <c r="V33" s="84">
        <v>76.526708619999994</v>
      </c>
      <c r="W33" s="84">
        <v>4.2542627951999998</v>
      </c>
      <c r="X33" s="84">
        <v>11.473103032999999</v>
      </c>
      <c r="Y33" s="82">
        <v>300</v>
      </c>
      <c r="Z33" s="83">
        <v>1831.405082</v>
      </c>
      <c r="AA33" s="84">
        <v>79.443696478999996</v>
      </c>
      <c r="AB33" s="84">
        <v>10.238860297</v>
      </c>
      <c r="AC33" s="84">
        <v>2.9169878586000002</v>
      </c>
      <c r="AD33" s="84">
        <v>10.817467504</v>
      </c>
      <c r="AE33" s="84">
        <v>0.26965533819999998</v>
      </c>
    </row>
    <row r="34" spans="1:31" x14ac:dyDescent="0.35">
      <c r="A34" s="21" t="s">
        <v>46</v>
      </c>
      <c r="B34" s="82">
        <v>734</v>
      </c>
      <c r="C34" s="83">
        <v>11732.260028000001</v>
      </c>
      <c r="D34" s="84">
        <v>24.292953585999999</v>
      </c>
      <c r="E34" s="84">
        <v>3.2891309376</v>
      </c>
      <c r="F34" s="84">
        <v>88.765921602000006</v>
      </c>
      <c r="G34" s="82">
        <v>647</v>
      </c>
      <c r="H34" s="83">
        <v>10255.176963</v>
      </c>
      <c r="I34" s="84">
        <v>24.839727657000001</v>
      </c>
      <c r="J34" s="84">
        <v>3.5193002078000002</v>
      </c>
      <c r="K34" s="84">
        <v>7.3775017143000001</v>
      </c>
      <c r="L34" s="82">
        <v>39</v>
      </c>
      <c r="M34" s="83">
        <v>661.60316599999999</v>
      </c>
      <c r="N34" s="84">
        <v>19.946266162000001</v>
      </c>
      <c r="O34" s="84">
        <v>8.0982591133999993</v>
      </c>
      <c r="P34" s="84">
        <v>4.8934614949000004</v>
      </c>
      <c r="Q34" s="84">
        <v>8.8516106101999998</v>
      </c>
      <c r="R34" s="84">
        <v>0.55283289229999999</v>
      </c>
      <c r="S34" s="84">
        <v>52.567314543000002</v>
      </c>
      <c r="T34" s="82">
        <v>325</v>
      </c>
      <c r="U34" s="83">
        <v>5466.6530780000003</v>
      </c>
      <c r="V34" s="84">
        <v>22.142776969</v>
      </c>
      <c r="W34" s="84">
        <v>4.0833962535000001</v>
      </c>
      <c r="X34" s="84">
        <v>13.957998883</v>
      </c>
      <c r="Y34" s="82">
        <v>153</v>
      </c>
      <c r="Z34" s="83">
        <v>2321.7157480000001</v>
      </c>
      <c r="AA34" s="84">
        <v>34.404429110999999</v>
      </c>
      <c r="AB34" s="84">
        <v>10.682130055</v>
      </c>
      <c r="AC34" s="84">
        <v>12.261652142000001</v>
      </c>
      <c r="AD34" s="84">
        <v>11.210830388</v>
      </c>
      <c r="AE34" s="84">
        <v>1.0937327315000001</v>
      </c>
    </row>
    <row r="35" spans="1:31" x14ac:dyDescent="0.35">
      <c r="A35" s="21" t="s">
        <v>47</v>
      </c>
      <c r="B35" s="82">
        <v>3147</v>
      </c>
      <c r="C35" s="83">
        <v>43763.329687999998</v>
      </c>
      <c r="D35" s="84">
        <v>78.393979208000005</v>
      </c>
      <c r="E35" s="84">
        <v>3.9414638853000001</v>
      </c>
      <c r="F35" s="84">
        <v>39.800330668999997</v>
      </c>
      <c r="G35" s="82">
        <v>1179</v>
      </c>
      <c r="H35" s="83">
        <v>16592.124263000002</v>
      </c>
      <c r="I35" s="84">
        <v>79.857200323000001</v>
      </c>
      <c r="J35" s="84">
        <v>5.6748845451000003</v>
      </c>
      <c r="K35" s="84">
        <v>31.027882717000001</v>
      </c>
      <c r="L35" s="82">
        <v>968</v>
      </c>
      <c r="M35" s="83">
        <v>12576.896102999999</v>
      </c>
      <c r="N35" s="84">
        <v>82.411625190999999</v>
      </c>
      <c r="O35" s="84">
        <v>6.2144883102000001</v>
      </c>
      <c r="P35" s="84">
        <v>-2.5544248679999999</v>
      </c>
      <c r="Q35" s="84">
        <v>7.0084535728999997</v>
      </c>
      <c r="R35" s="84">
        <v>-0.36447767599999997</v>
      </c>
      <c r="S35" s="84">
        <v>23.334255337999998</v>
      </c>
      <c r="T35" s="82">
        <v>708</v>
      </c>
      <c r="U35" s="83">
        <v>10335.159777000001</v>
      </c>
      <c r="V35" s="84">
        <v>83.047782458</v>
      </c>
      <c r="W35" s="84">
        <v>6.3924221848</v>
      </c>
      <c r="X35" s="84">
        <v>32.627809368999998</v>
      </c>
      <c r="Y35" s="82">
        <v>987</v>
      </c>
      <c r="Z35" s="83">
        <v>13027.164208</v>
      </c>
      <c r="AA35" s="84">
        <v>78.047364492</v>
      </c>
      <c r="AB35" s="84">
        <v>7.2033948199999998</v>
      </c>
      <c r="AC35" s="84">
        <v>-5.0004179659999997</v>
      </c>
      <c r="AD35" s="84">
        <v>9.4489083501</v>
      </c>
      <c r="AE35" s="84">
        <v>-0.52920589100000004</v>
      </c>
    </row>
    <row r="36" spans="1:31" x14ac:dyDescent="0.35">
      <c r="A36" s="21" t="s">
        <v>48</v>
      </c>
      <c r="B36" s="82">
        <v>2617</v>
      </c>
      <c r="C36" s="83">
        <v>85299.729030000002</v>
      </c>
      <c r="D36" s="84">
        <v>88.638709434999996</v>
      </c>
      <c r="E36" s="84">
        <v>2.9648583662000001</v>
      </c>
      <c r="F36" s="84">
        <v>63.184827843999997</v>
      </c>
      <c r="G36" s="82">
        <v>1378</v>
      </c>
      <c r="H36" s="83">
        <v>41861.366848999998</v>
      </c>
      <c r="I36" s="84">
        <v>88.064663522000004</v>
      </c>
      <c r="J36" s="84">
        <v>4.1717798956000003</v>
      </c>
      <c r="K36" s="84">
        <v>21.769992454</v>
      </c>
      <c r="L36" s="82">
        <v>401</v>
      </c>
      <c r="M36" s="83">
        <v>14483.962594000001</v>
      </c>
      <c r="N36" s="84">
        <v>94.003053522000002</v>
      </c>
      <c r="O36" s="84">
        <v>6.0850721077000003</v>
      </c>
      <c r="P36" s="84">
        <v>-5.938389999</v>
      </c>
      <c r="Q36" s="84">
        <v>7.4198669357</v>
      </c>
      <c r="R36" s="84">
        <v>-0.80033645499999995</v>
      </c>
      <c r="S36" s="84">
        <v>25.407580957</v>
      </c>
      <c r="T36" s="82">
        <v>496</v>
      </c>
      <c r="U36" s="83">
        <v>17517.555742</v>
      </c>
      <c r="V36" s="84">
        <v>81.508063532999998</v>
      </c>
      <c r="W36" s="84">
        <v>7.0943867788999997</v>
      </c>
      <c r="X36" s="84">
        <v>34.904526744999998</v>
      </c>
      <c r="Y36" s="82">
        <v>800</v>
      </c>
      <c r="Z36" s="83">
        <v>24440.143638000001</v>
      </c>
      <c r="AA36" s="84">
        <v>91.341382300000006</v>
      </c>
      <c r="AB36" s="84">
        <v>4.7535854843000003</v>
      </c>
      <c r="AC36" s="84">
        <v>9.8333187666999997</v>
      </c>
      <c r="AD36" s="84">
        <v>8.3984253530000004</v>
      </c>
      <c r="AE36" s="84">
        <v>1.1708526722000001</v>
      </c>
    </row>
    <row r="37" spans="1:31" x14ac:dyDescent="0.35">
      <c r="A37" s="21" t="s">
        <v>49</v>
      </c>
      <c r="B37" s="82">
        <v>392</v>
      </c>
      <c r="C37" s="83">
        <v>3589.253917</v>
      </c>
      <c r="D37" s="84">
        <v>34.318358349</v>
      </c>
      <c r="E37" s="84">
        <v>6.6640452899999998</v>
      </c>
      <c r="F37" s="84">
        <v>75.459987501000001</v>
      </c>
      <c r="G37" s="82">
        <v>243</v>
      </c>
      <c r="H37" s="83">
        <v>2418.1264259999998</v>
      </c>
      <c r="I37" s="84">
        <v>39.119106614000003</v>
      </c>
      <c r="J37" s="84">
        <v>9.4107403941999994</v>
      </c>
      <c r="K37" s="84">
        <v>11.061625695</v>
      </c>
      <c r="L37" s="82">
        <v>14</v>
      </c>
      <c r="M37" s="83">
        <v>182.23115999999999</v>
      </c>
      <c r="N37" s="84">
        <v>20.126775613</v>
      </c>
      <c r="O37" s="84">
        <v>21.417274816999999</v>
      </c>
      <c r="P37" s="84">
        <v>18.992331001</v>
      </c>
      <c r="Q37" s="84">
        <v>23.393625101000001</v>
      </c>
      <c r="R37" s="84">
        <v>0.81185925299999995</v>
      </c>
      <c r="S37" s="84">
        <v>66.129445812</v>
      </c>
      <c r="T37" s="82">
        <v>205</v>
      </c>
      <c r="U37" s="83">
        <v>2140.3149749999998</v>
      </c>
      <c r="V37" s="84">
        <v>35.863392109999999</v>
      </c>
      <c r="W37" s="84">
        <v>10.371261783</v>
      </c>
      <c r="X37" s="84">
        <v>15.221345321999999</v>
      </c>
      <c r="Y37" s="82">
        <v>81</v>
      </c>
      <c r="Z37" s="83">
        <v>709.45586100000003</v>
      </c>
      <c r="AA37" s="84">
        <v>43.101975564999996</v>
      </c>
      <c r="AB37" s="84">
        <v>16.668898617</v>
      </c>
      <c r="AC37" s="84">
        <v>7.2385834553999997</v>
      </c>
      <c r="AD37" s="84">
        <v>19.113924054000002</v>
      </c>
      <c r="AE37" s="84">
        <v>0.37870734630000003</v>
      </c>
    </row>
    <row r="38" spans="1:31" x14ac:dyDescent="0.35">
      <c r="A38" s="21" t="s">
        <v>50</v>
      </c>
      <c r="B38" s="82">
        <v>3010</v>
      </c>
      <c r="C38" s="83">
        <v>39543.554314000001</v>
      </c>
      <c r="D38" s="84">
        <v>82.710929282999999</v>
      </c>
      <c r="E38" s="84">
        <v>3.8030065626999998</v>
      </c>
      <c r="F38" s="85" t="s">
        <v>28</v>
      </c>
      <c r="G38" s="85" t="s">
        <v>28</v>
      </c>
      <c r="H38" s="85" t="s">
        <v>28</v>
      </c>
      <c r="I38" s="85" t="s">
        <v>28</v>
      </c>
      <c r="J38" s="85" t="s">
        <v>28</v>
      </c>
      <c r="K38" s="85" t="s">
        <v>28</v>
      </c>
      <c r="L38" s="85" t="s">
        <v>28</v>
      </c>
      <c r="M38" s="85" t="s">
        <v>28</v>
      </c>
      <c r="N38" s="85" t="s">
        <v>28</v>
      </c>
      <c r="O38" s="85" t="s">
        <v>28</v>
      </c>
      <c r="P38" s="85" t="s">
        <v>28</v>
      </c>
      <c r="Q38" s="85" t="s">
        <v>28</v>
      </c>
      <c r="R38" s="85" t="s">
        <v>28</v>
      </c>
      <c r="S38" s="84">
        <v>46.205447696999997</v>
      </c>
      <c r="T38" s="82">
        <v>901</v>
      </c>
      <c r="U38" s="83">
        <v>15219.386194999999</v>
      </c>
      <c r="V38" s="84">
        <v>86.199679103999998</v>
      </c>
      <c r="W38" s="84">
        <v>5.0505983926000004</v>
      </c>
      <c r="X38" s="84">
        <v>22.718868189999998</v>
      </c>
      <c r="Y38" s="82">
        <v>966</v>
      </c>
      <c r="Z38" s="83">
        <v>9880.4544549999991</v>
      </c>
      <c r="AA38" s="84">
        <v>100</v>
      </c>
      <c r="AB38" s="84">
        <v>0</v>
      </c>
      <c r="AC38" s="86">
        <v>13.800320896000001</v>
      </c>
      <c r="AD38" s="84">
        <v>5.0505983926000004</v>
      </c>
      <c r="AE38" s="84">
        <v>2.7324130377000002</v>
      </c>
    </row>
    <row r="39" spans="1:31" x14ac:dyDescent="0.35">
      <c r="A39" s="21" t="s">
        <v>51</v>
      </c>
      <c r="B39" s="82">
        <v>2559</v>
      </c>
      <c r="C39" s="83">
        <v>49041.361969999998</v>
      </c>
      <c r="D39" s="84">
        <v>86.702665261999996</v>
      </c>
      <c r="E39" s="84">
        <v>2.8773083701000002</v>
      </c>
      <c r="F39" s="84">
        <v>38.233255444999998</v>
      </c>
      <c r="G39" s="82">
        <v>997</v>
      </c>
      <c r="H39" s="83">
        <v>18197.538132999998</v>
      </c>
      <c r="I39" s="84">
        <v>84.532692753000006</v>
      </c>
      <c r="J39" s="84">
        <v>5.1992034984000002</v>
      </c>
      <c r="K39" s="84">
        <v>32.742480831999998</v>
      </c>
      <c r="L39" s="82">
        <v>770</v>
      </c>
      <c r="M39" s="83">
        <v>14872.703315999999</v>
      </c>
      <c r="N39" s="84">
        <v>86.362946019000006</v>
      </c>
      <c r="O39" s="84">
        <v>4.9570619466999997</v>
      </c>
      <c r="P39" s="84">
        <v>-1.8302532659999999</v>
      </c>
      <c r="Q39" s="84">
        <v>7.5555104454000004</v>
      </c>
      <c r="R39" s="84">
        <v>-0.24224084900000001</v>
      </c>
      <c r="S39" s="84">
        <v>41.969581658000003</v>
      </c>
      <c r="T39" s="82">
        <v>999</v>
      </c>
      <c r="U39" s="83">
        <v>20150.79838</v>
      </c>
      <c r="V39" s="84">
        <v>87.370155217000004</v>
      </c>
      <c r="W39" s="84">
        <v>3.7327067028999998</v>
      </c>
      <c r="X39" s="84">
        <v>32.020467463000003</v>
      </c>
      <c r="Y39" s="82">
        <v>802</v>
      </c>
      <c r="Z39" s="83">
        <v>15033.236934</v>
      </c>
      <c r="AA39" s="84">
        <v>85.484253984999995</v>
      </c>
      <c r="AB39" s="84">
        <v>5.9536721119999996</v>
      </c>
      <c r="AC39" s="84">
        <v>-1.8859012319999999</v>
      </c>
      <c r="AD39" s="84">
        <v>7.0093074994000002</v>
      </c>
      <c r="AE39" s="84">
        <v>-0.26905671199999998</v>
      </c>
    </row>
    <row r="40" spans="1:31" x14ac:dyDescent="0.35">
      <c r="A40" s="21" t="s">
        <v>150</v>
      </c>
      <c r="B40" s="82">
        <v>885</v>
      </c>
      <c r="C40" s="83">
        <v>115738.496094</v>
      </c>
      <c r="D40" s="84">
        <v>88.591259765999993</v>
      </c>
      <c r="E40" s="84">
        <v>6.6791635039999999</v>
      </c>
      <c r="F40" s="85" t="s">
        <v>28</v>
      </c>
      <c r="G40" s="85" t="s">
        <v>28</v>
      </c>
      <c r="H40" s="85" t="s">
        <v>28</v>
      </c>
      <c r="I40" s="85" t="s">
        <v>28</v>
      </c>
      <c r="J40" s="85" t="s">
        <v>28</v>
      </c>
      <c r="K40" s="85" t="s">
        <v>28</v>
      </c>
      <c r="L40" s="85" t="s">
        <v>28</v>
      </c>
      <c r="M40" s="85" t="s">
        <v>28</v>
      </c>
      <c r="N40" s="85" t="s">
        <v>28</v>
      </c>
      <c r="O40" s="85" t="s">
        <v>28</v>
      </c>
      <c r="P40" s="85" t="s">
        <v>28</v>
      </c>
      <c r="Q40" s="85" t="s">
        <v>28</v>
      </c>
      <c r="R40" s="85" t="s">
        <v>28</v>
      </c>
      <c r="S40" s="84">
        <v>13.389933013</v>
      </c>
      <c r="T40" s="82">
        <v>58</v>
      </c>
      <c r="U40" s="83">
        <v>13390.083707</v>
      </c>
      <c r="V40" s="84">
        <v>100</v>
      </c>
      <c r="W40" s="84">
        <v>0</v>
      </c>
      <c r="X40" s="84">
        <v>35.698551670000001</v>
      </c>
      <c r="Y40" s="82">
        <v>132</v>
      </c>
      <c r="Z40" s="83">
        <v>26090.973518999999</v>
      </c>
      <c r="AA40" s="84">
        <v>100</v>
      </c>
      <c r="AB40" s="84">
        <v>0</v>
      </c>
      <c r="AC40" s="84">
        <v>0</v>
      </c>
      <c r="AD40" s="84">
        <v>0</v>
      </c>
      <c r="AE40" s="84" t="s">
        <v>28</v>
      </c>
    </row>
    <row r="42" spans="1:31" x14ac:dyDescent="0.35">
      <c r="A42" s="6" t="s">
        <v>52</v>
      </c>
    </row>
    <row r="43" spans="1:31" ht="39" customHeight="1" x14ac:dyDescent="0.35">
      <c r="A43" s="7" t="s">
        <v>53</v>
      </c>
      <c r="B43" s="109" t="s">
        <v>71</v>
      </c>
      <c r="C43" s="109"/>
      <c r="D43" s="109"/>
      <c r="E43" s="109"/>
      <c r="F43" s="109"/>
      <c r="G43" s="109"/>
      <c r="H43" s="109"/>
      <c r="I43" s="109"/>
      <c r="J43" s="109"/>
      <c r="K43" s="109"/>
      <c r="L43" s="109"/>
    </row>
    <row r="44" spans="1:31" ht="24.75" customHeight="1" x14ac:dyDescent="0.35">
      <c r="B44" s="109" t="s">
        <v>55</v>
      </c>
      <c r="C44" s="109"/>
      <c r="D44" s="109"/>
      <c r="E44" s="109"/>
      <c r="F44" s="109"/>
      <c r="G44" s="109"/>
      <c r="H44" s="109"/>
      <c r="I44" s="109"/>
      <c r="J44" s="109"/>
      <c r="K44" s="109"/>
      <c r="L44" s="109"/>
    </row>
    <row r="45" spans="1:31" ht="64.400000000000006" customHeight="1" x14ac:dyDescent="0.35">
      <c r="B45" s="109" t="s">
        <v>56</v>
      </c>
      <c r="C45" s="109"/>
      <c r="D45" s="109"/>
      <c r="E45" s="109"/>
      <c r="F45" s="109"/>
      <c r="G45" s="109"/>
      <c r="H45" s="109"/>
      <c r="I45" s="109"/>
      <c r="J45" s="109"/>
      <c r="K45" s="109"/>
      <c r="L45" s="109"/>
    </row>
    <row r="46" spans="1:31" x14ac:dyDescent="0.35">
      <c r="A46" s="48" t="s">
        <v>152</v>
      </c>
      <c r="B46" s="107" t="s">
        <v>153</v>
      </c>
      <c r="C46" s="107"/>
      <c r="D46" s="107"/>
      <c r="E46" s="107"/>
      <c r="F46" s="107"/>
      <c r="G46" s="107"/>
      <c r="H46" s="107"/>
      <c r="I46" s="107"/>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55" priority="4">
      <formula>"$G3=1"</formula>
    </cfRule>
  </conditionalFormatting>
  <conditionalFormatting sqref="G16:R16 F16:F40 H17:H37 M17:M37 G38:R38 H39 M39 G40:R40">
    <cfRule type="expression" dxfId="254" priority="5">
      <formula>"$G3=1"</formula>
    </cfRule>
  </conditionalFormatting>
  <conditionalFormatting sqref="Z16:Z28 S16:S40 U16:U40 Z30:Z40">
    <cfRule type="expression" dxfId="253" priority="3">
      <formula>"$G3=1"</formula>
    </cfRule>
  </conditionalFormatting>
  <conditionalFormatting sqref="AE16:AE28 AE30:AE39">
    <cfRule type="cellIs" dxfId="252" priority="1" operator="lessThan">
      <formula>-1.96</formula>
    </cfRule>
    <cfRule type="cellIs" dxfId="251" priority="2" operator="greaterThan">
      <formula>1.96</formula>
    </cfRule>
  </conditionalFormatting>
  <hyperlinks>
    <hyperlink ref="K1" location="Contents!B14" display="Contents" xr:uid="{6087A6DB-E509-4F57-AD0B-52956F43A9DE}"/>
  </hyperlinks>
  <pageMargins left="0.7" right="0.7" top="0.75" bottom="0.75" header="0.3" footer="0.3"/>
  <pageSetup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2AF7B-1678-40F3-BED4-AB370063183E}">
  <sheetPr codeName="Sheet9"/>
  <dimension ref="A1:AE46"/>
  <sheetViews>
    <sheetView showGridLines="0" workbookViewId="0">
      <selection activeCell="B4" sqref="B4"/>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M1" s="79"/>
      <c r="N1" s="79"/>
      <c r="O1" s="79"/>
      <c r="P1" s="79"/>
      <c r="Q1" s="79"/>
      <c r="R1" s="79"/>
      <c r="S1" s="79"/>
    </row>
    <row r="2" spans="1:31" s="4" customFormat="1" ht="17.25" customHeight="1" x14ac:dyDescent="0.35">
      <c r="A2" s="2" t="s">
        <v>3</v>
      </c>
      <c r="B2" s="3" t="str">
        <f>'Table 1.1'!B2</f>
        <v>Chapter 1: Top-level governance for digital technologies in schools</v>
      </c>
      <c r="C2" s="3"/>
      <c r="D2" s="3"/>
      <c r="E2" s="3"/>
      <c r="F2" s="3"/>
      <c r="G2" s="3"/>
      <c r="H2" s="3"/>
      <c r="I2" s="3"/>
      <c r="J2" s="3"/>
      <c r="K2" s="3"/>
      <c r="M2" s="28"/>
      <c r="N2" s="28"/>
      <c r="O2" s="28"/>
      <c r="P2" s="28"/>
      <c r="Q2" s="28"/>
      <c r="R2" s="28"/>
      <c r="S2" s="28"/>
    </row>
    <row r="3" spans="1:31" s="4" customFormat="1" ht="17.25" customHeight="1" x14ac:dyDescent="0.35">
      <c r="A3" s="2"/>
      <c r="B3" s="3" t="str">
        <f>'Table 1.1'!B3</f>
        <v>Chapter 2: Digital equity and inclusion</v>
      </c>
      <c r="C3" s="3"/>
      <c r="D3" s="3"/>
      <c r="E3" s="3"/>
      <c r="F3" s="3"/>
      <c r="G3" s="3"/>
      <c r="H3" s="3"/>
      <c r="I3" s="3"/>
      <c r="J3" s="3"/>
      <c r="K3" s="3"/>
      <c r="M3" s="28"/>
      <c r="N3" s="28"/>
      <c r="O3" s="28"/>
      <c r="P3" s="28"/>
      <c r="Q3" s="28"/>
      <c r="R3" s="28"/>
      <c r="S3" s="28"/>
    </row>
    <row r="4" spans="1:31" s="4" customFormat="1" ht="17.25" customHeight="1" x14ac:dyDescent="0.35">
      <c r="A4" s="2" t="s">
        <v>6</v>
      </c>
      <c r="B4" s="3" t="s">
        <v>65</v>
      </c>
      <c r="C4" s="3"/>
      <c r="D4" s="3"/>
      <c r="E4" s="3"/>
      <c r="F4" s="3"/>
      <c r="G4" s="3"/>
      <c r="H4" s="3"/>
      <c r="I4" s="3"/>
      <c r="J4" s="3"/>
      <c r="K4" s="3"/>
      <c r="M4" s="28"/>
      <c r="N4" s="28"/>
      <c r="O4" s="28"/>
      <c r="P4" s="28"/>
      <c r="Q4" s="28"/>
      <c r="R4" s="28"/>
      <c r="S4" s="28"/>
    </row>
    <row r="5" spans="1:31" s="4" customFormat="1" ht="17.25" customHeight="1" x14ac:dyDescent="0.35">
      <c r="A5" s="2"/>
      <c r="B5" s="3"/>
      <c r="C5" s="3"/>
      <c r="D5" s="3"/>
      <c r="E5" s="3"/>
      <c r="F5" s="3"/>
      <c r="G5" s="3"/>
      <c r="H5" s="3"/>
      <c r="I5" s="3"/>
      <c r="J5" s="3"/>
      <c r="K5" s="3"/>
      <c r="M5" s="28"/>
      <c r="N5" s="28"/>
      <c r="O5" s="28"/>
      <c r="P5" s="28"/>
      <c r="Q5" s="28"/>
      <c r="R5" s="28"/>
      <c r="S5" s="28"/>
    </row>
    <row r="6" spans="1:31" s="4" customFormat="1" ht="17.25" customHeight="1" x14ac:dyDescent="0.35">
      <c r="A6" s="2"/>
      <c r="B6" s="3"/>
      <c r="C6" s="3"/>
      <c r="D6" s="3"/>
      <c r="E6" s="3"/>
      <c r="F6" s="3"/>
      <c r="G6" s="3"/>
      <c r="H6" s="3"/>
      <c r="I6" s="3"/>
      <c r="J6" s="3"/>
      <c r="K6" s="3"/>
      <c r="M6" s="28"/>
      <c r="N6" s="28"/>
      <c r="O6" s="28"/>
      <c r="P6" s="28"/>
      <c r="Q6" s="28"/>
      <c r="R6" s="28"/>
      <c r="S6" s="28"/>
    </row>
    <row r="7" spans="1:31" ht="17.25" customHeight="1" x14ac:dyDescent="0.35">
      <c r="A7" s="2" t="s">
        <v>8</v>
      </c>
      <c r="B7" s="3">
        <v>2023</v>
      </c>
      <c r="C7" s="3"/>
      <c r="D7" s="3"/>
      <c r="E7" s="3"/>
      <c r="F7" s="3"/>
      <c r="G7" s="3"/>
      <c r="H7" s="3"/>
      <c r="I7" s="3"/>
      <c r="J7" s="3"/>
      <c r="K7" s="3"/>
      <c r="M7" s="28"/>
      <c r="N7" s="28"/>
      <c r="O7" s="28"/>
      <c r="P7" s="28"/>
      <c r="Q7" s="28"/>
      <c r="R7" s="28"/>
      <c r="S7" s="28"/>
    </row>
    <row r="8" spans="1:31" ht="17.25" customHeight="1" x14ac:dyDescent="0.35">
      <c r="A8" s="5"/>
      <c r="M8" s="1"/>
      <c r="N8" s="1"/>
      <c r="O8" s="1"/>
      <c r="P8" s="1"/>
      <c r="Q8" s="1"/>
      <c r="R8" s="1"/>
      <c r="S8" s="1"/>
    </row>
    <row r="9" spans="1:31" ht="24" customHeight="1" x14ac:dyDescent="0.35">
      <c r="A9" s="2" t="s">
        <v>9</v>
      </c>
      <c r="B9" s="16" t="s">
        <v>72</v>
      </c>
      <c r="C9" s="17"/>
      <c r="D9" s="17"/>
      <c r="E9" s="17"/>
      <c r="F9" s="17"/>
      <c r="G9" s="17"/>
      <c r="H9" s="17"/>
      <c r="I9" s="17"/>
      <c r="J9" s="17"/>
      <c r="K9" s="17"/>
      <c r="M9" s="29"/>
      <c r="N9" s="29"/>
      <c r="O9" s="29"/>
      <c r="P9" s="29"/>
      <c r="Q9" s="29"/>
      <c r="R9" s="29"/>
      <c r="S9" s="29"/>
    </row>
    <row r="10" spans="1:31" x14ac:dyDescent="0.35">
      <c r="A10" s="2" t="s">
        <v>11</v>
      </c>
      <c r="B10" s="3" t="s">
        <v>12</v>
      </c>
      <c r="C10" s="18"/>
      <c r="D10" s="18"/>
      <c r="E10" s="18"/>
      <c r="F10" s="18"/>
      <c r="G10" s="18"/>
      <c r="H10" s="18"/>
      <c r="I10" s="18"/>
      <c r="J10" s="18"/>
      <c r="K10" s="18"/>
      <c r="M10" s="1"/>
      <c r="N10" s="1"/>
      <c r="O10" s="1"/>
      <c r="P10" s="1"/>
      <c r="Q10" s="1"/>
      <c r="R10" s="1"/>
      <c r="S10" s="1"/>
    </row>
    <row r="14" spans="1:31" x14ac:dyDescent="0.35">
      <c r="B14" s="112" t="s">
        <v>13</v>
      </c>
      <c r="C14" s="112"/>
      <c r="D14" s="112"/>
      <c r="E14" s="112"/>
      <c r="F14" s="113" t="s">
        <v>14</v>
      </c>
      <c r="G14" s="113"/>
      <c r="H14" s="113"/>
      <c r="I14" s="113"/>
      <c r="J14" s="113"/>
      <c r="K14" s="114" t="s">
        <v>15</v>
      </c>
      <c r="L14" s="114"/>
      <c r="M14" s="114"/>
      <c r="N14" s="114"/>
      <c r="O14" s="114"/>
      <c r="P14" s="116" t="s">
        <v>16</v>
      </c>
      <c r="Q14" s="116"/>
      <c r="R14" s="116"/>
      <c r="S14" s="115" t="s">
        <v>17</v>
      </c>
      <c r="T14" s="115"/>
      <c r="U14" s="115"/>
      <c r="V14" s="115"/>
      <c r="W14" s="115"/>
      <c r="X14" s="110" t="s">
        <v>18</v>
      </c>
      <c r="Y14" s="110"/>
      <c r="Z14" s="110"/>
      <c r="AA14" s="110"/>
      <c r="AB14" s="111"/>
      <c r="AC14" s="108" t="s">
        <v>16</v>
      </c>
      <c r="AD14" s="108"/>
      <c r="AE14" s="108"/>
    </row>
    <row r="15" spans="1:31" ht="56" x14ac:dyDescent="0.35">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x14ac:dyDescent="0.35">
      <c r="A16" s="21" t="s">
        <v>27</v>
      </c>
      <c r="B16" s="82">
        <v>2573</v>
      </c>
      <c r="C16" s="83">
        <v>55221.969912</v>
      </c>
      <c r="D16" s="84">
        <v>88.037599383</v>
      </c>
      <c r="E16" s="84">
        <v>3.0804105079999999</v>
      </c>
      <c r="F16" s="85" t="s">
        <v>28</v>
      </c>
      <c r="G16" s="85" t="s">
        <v>28</v>
      </c>
      <c r="H16" s="85" t="s">
        <v>28</v>
      </c>
      <c r="I16" s="85" t="s">
        <v>28</v>
      </c>
      <c r="J16" s="85" t="s">
        <v>28</v>
      </c>
      <c r="K16" s="85" t="s">
        <v>28</v>
      </c>
      <c r="L16" s="85" t="s">
        <v>28</v>
      </c>
      <c r="M16" s="85" t="s">
        <v>28</v>
      </c>
      <c r="N16" s="85" t="s">
        <v>28</v>
      </c>
      <c r="O16" s="85" t="s">
        <v>28</v>
      </c>
      <c r="P16" s="85" t="s">
        <v>28</v>
      </c>
      <c r="Q16" s="85" t="s">
        <v>28</v>
      </c>
      <c r="R16" s="85" t="s">
        <v>28</v>
      </c>
      <c r="S16" s="84">
        <v>14.323315651</v>
      </c>
      <c r="T16" s="82">
        <v>310</v>
      </c>
      <c r="U16" s="83">
        <v>5769.4841919999999</v>
      </c>
      <c r="V16" s="84">
        <v>73.447095026</v>
      </c>
      <c r="W16" s="84">
        <v>10.146541061000001</v>
      </c>
      <c r="X16" s="84">
        <v>15.593889537000001</v>
      </c>
      <c r="Y16" s="82">
        <v>376</v>
      </c>
      <c r="Z16" s="83">
        <v>8730.3147399999998</v>
      </c>
      <c r="AA16" s="84">
        <v>95.015764279999999</v>
      </c>
      <c r="AB16" s="84">
        <v>4.6493992470999999</v>
      </c>
      <c r="AC16" s="86">
        <v>21.568669255</v>
      </c>
      <c r="AD16" s="84">
        <v>10.380781102</v>
      </c>
      <c r="AE16" s="84">
        <v>2.0777501271999999</v>
      </c>
    </row>
    <row r="17" spans="1:31" x14ac:dyDescent="0.35">
      <c r="A17" s="21" t="s">
        <v>29</v>
      </c>
      <c r="B17" s="82">
        <v>5454</v>
      </c>
      <c r="C17" s="83">
        <v>77031.528403999997</v>
      </c>
      <c r="D17" s="84">
        <v>68.762318261000004</v>
      </c>
      <c r="E17" s="84">
        <v>3.516524387</v>
      </c>
      <c r="F17" s="84">
        <v>77.215762397000006</v>
      </c>
      <c r="G17" s="82">
        <v>4131</v>
      </c>
      <c r="H17" s="83">
        <v>59672.197674000003</v>
      </c>
      <c r="I17" s="84">
        <v>69.989388415999997</v>
      </c>
      <c r="J17" s="84">
        <v>3.6430770581999998</v>
      </c>
      <c r="K17" s="84">
        <v>9.9559987909000007</v>
      </c>
      <c r="L17" s="82">
        <v>427</v>
      </c>
      <c r="M17" s="83">
        <v>5507.4531850000003</v>
      </c>
      <c r="N17" s="84">
        <v>49.242114215000001</v>
      </c>
      <c r="O17" s="84">
        <v>12.369117571</v>
      </c>
      <c r="P17" s="84">
        <v>20.747274201</v>
      </c>
      <c r="Q17" s="84">
        <v>12.417047303</v>
      </c>
      <c r="R17" s="84">
        <v>1.6708701910999999</v>
      </c>
      <c r="S17" s="84">
        <v>52.240139038999999</v>
      </c>
      <c r="T17" s="82">
        <v>2397</v>
      </c>
      <c r="U17" s="83">
        <v>40839.193641999998</v>
      </c>
      <c r="V17" s="84">
        <v>70.626031463000004</v>
      </c>
      <c r="W17" s="84">
        <v>5.0961856255000004</v>
      </c>
      <c r="X17" s="84">
        <v>18.697310719000001</v>
      </c>
      <c r="Y17" s="82">
        <v>1141</v>
      </c>
      <c r="Z17" s="83">
        <v>14230.703959</v>
      </c>
      <c r="AA17" s="84">
        <v>72.477351253999998</v>
      </c>
      <c r="AB17" s="84">
        <v>6.9740970599000001</v>
      </c>
      <c r="AC17" s="84">
        <v>1.8513197906000001</v>
      </c>
      <c r="AD17" s="84">
        <v>8.4313969386000007</v>
      </c>
      <c r="AE17" s="84">
        <v>0.21957450279999999</v>
      </c>
    </row>
    <row r="18" spans="1:31" x14ac:dyDescent="0.35">
      <c r="A18" s="21" t="s">
        <v>30</v>
      </c>
      <c r="B18" s="82">
        <v>2149</v>
      </c>
      <c r="C18" s="83">
        <v>42974.146444999998</v>
      </c>
      <c r="D18" s="84">
        <v>95.589728347000005</v>
      </c>
      <c r="E18" s="84">
        <v>1.7995959403999999</v>
      </c>
      <c r="F18" s="84">
        <v>65.074226159999995</v>
      </c>
      <c r="G18" s="82">
        <v>1066</v>
      </c>
      <c r="H18" s="83">
        <v>21539.824431000001</v>
      </c>
      <c r="I18" s="84">
        <v>93.570465248000005</v>
      </c>
      <c r="J18" s="84">
        <v>2.7435615674</v>
      </c>
      <c r="K18" s="84">
        <v>17.850214152</v>
      </c>
      <c r="L18" s="82">
        <v>278</v>
      </c>
      <c r="M18" s="83">
        <v>6164.479789</v>
      </c>
      <c r="N18" s="84">
        <v>100</v>
      </c>
      <c r="O18" s="84">
        <v>0</v>
      </c>
      <c r="P18" s="84">
        <v>-6.4295347520000004</v>
      </c>
      <c r="Q18" s="84">
        <v>2.7435615674</v>
      </c>
      <c r="R18" s="84">
        <v>-2.3434993510000002</v>
      </c>
      <c r="S18" s="84">
        <v>50.335610311000003</v>
      </c>
      <c r="T18" s="82">
        <v>873</v>
      </c>
      <c r="U18" s="83">
        <v>17754.534037000001</v>
      </c>
      <c r="V18" s="84">
        <v>95.298522210000002</v>
      </c>
      <c r="W18" s="84">
        <v>3.3597133948</v>
      </c>
      <c r="X18" s="84">
        <v>22.436561469000001</v>
      </c>
      <c r="Y18" s="82">
        <v>364</v>
      </c>
      <c r="Z18" s="83">
        <v>7967.0807299999997</v>
      </c>
      <c r="AA18" s="84">
        <v>92.951244341000006</v>
      </c>
      <c r="AB18" s="84">
        <v>1.6806507335</v>
      </c>
      <c r="AC18" s="84">
        <v>-2.347277869</v>
      </c>
      <c r="AD18" s="84">
        <v>3.8138241542000002</v>
      </c>
      <c r="AE18" s="84">
        <v>-0.61546567799999996</v>
      </c>
    </row>
    <row r="19" spans="1:31" x14ac:dyDescent="0.35">
      <c r="A19" s="21" t="s">
        <v>31</v>
      </c>
      <c r="B19" s="82">
        <v>1608</v>
      </c>
      <c r="C19" s="83">
        <v>211748.84534</v>
      </c>
      <c r="D19" s="84">
        <v>35.494994951000002</v>
      </c>
      <c r="E19" s="84">
        <v>4.3700495944000002</v>
      </c>
      <c r="F19" s="84">
        <v>29.722649472000001</v>
      </c>
      <c r="G19" s="82">
        <v>525</v>
      </c>
      <c r="H19" s="83">
        <v>57861.872686000002</v>
      </c>
      <c r="I19" s="84">
        <v>34.855736208000003</v>
      </c>
      <c r="J19" s="84">
        <v>7.3663876566999997</v>
      </c>
      <c r="K19" s="84">
        <v>51.698222123000001</v>
      </c>
      <c r="L19" s="82">
        <v>603</v>
      </c>
      <c r="M19" s="83">
        <v>79729.274034999995</v>
      </c>
      <c r="N19" s="84">
        <v>30.536746316999999</v>
      </c>
      <c r="O19" s="84">
        <v>6.3066625576000002</v>
      </c>
      <c r="P19" s="84">
        <v>4.3189898907000002</v>
      </c>
      <c r="Q19" s="84">
        <v>9.2863756624999994</v>
      </c>
      <c r="R19" s="84">
        <v>0.46508886220000001</v>
      </c>
      <c r="S19" s="84">
        <v>23.017029923999999</v>
      </c>
      <c r="T19" s="82">
        <v>215</v>
      </c>
      <c r="U19" s="83">
        <v>41980.569267999999</v>
      </c>
      <c r="V19" s="84">
        <v>37.141961938000001</v>
      </c>
      <c r="W19" s="84">
        <v>11.461306011</v>
      </c>
      <c r="X19" s="84">
        <v>31.271935879000001</v>
      </c>
      <c r="Y19" s="82">
        <v>441</v>
      </c>
      <c r="Z19" s="83">
        <v>48841.668274000003</v>
      </c>
      <c r="AA19" s="84">
        <v>28.615413002</v>
      </c>
      <c r="AB19" s="84">
        <v>6.0314718104000002</v>
      </c>
      <c r="AC19" s="84">
        <v>-8.5265489359999993</v>
      </c>
      <c r="AD19" s="84">
        <v>12.147838799000001</v>
      </c>
      <c r="AE19" s="84">
        <v>-0.70189842599999996</v>
      </c>
    </row>
    <row r="20" spans="1:31" x14ac:dyDescent="0.35">
      <c r="A20" s="21" t="s">
        <v>32</v>
      </c>
      <c r="B20" s="82">
        <v>2322</v>
      </c>
      <c r="C20" s="83">
        <v>67503.822226999997</v>
      </c>
      <c r="D20" s="84">
        <v>82.253550758000003</v>
      </c>
      <c r="E20" s="84">
        <v>3.6897842887999999</v>
      </c>
      <c r="F20" s="84">
        <v>64.849304559000004</v>
      </c>
      <c r="G20" s="82">
        <v>1383</v>
      </c>
      <c r="H20" s="83">
        <v>38862.286870999997</v>
      </c>
      <c r="I20" s="84">
        <v>81.526812286999998</v>
      </c>
      <c r="J20" s="84">
        <v>4.5326221450000004</v>
      </c>
      <c r="K20" s="84">
        <v>20.040076813999999</v>
      </c>
      <c r="L20" s="82">
        <v>370</v>
      </c>
      <c r="M20" s="83">
        <v>11429.346729000001</v>
      </c>
      <c r="N20" s="84">
        <v>79.009137402999997</v>
      </c>
      <c r="O20" s="84">
        <v>7.8231593603</v>
      </c>
      <c r="P20" s="84">
        <v>2.5176748841999999</v>
      </c>
      <c r="Q20" s="84">
        <v>7.9913881591000004</v>
      </c>
      <c r="R20" s="84">
        <v>0.31504850400000001</v>
      </c>
      <c r="S20" s="84">
        <v>27.592206484999998</v>
      </c>
      <c r="T20" s="82">
        <v>612</v>
      </c>
      <c r="U20" s="83">
        <v>16766.096119999998</v>
      </c>
      <c r="V20" s="84">
        <v>76.783894304</v>
      </c>
      <c r="W20" s="84">
        <v>7.6157692930999996</v>
      </c>
      <c r="X20" s="84">
        <v>29.182835563000001</v>
      </c>
      <c r="Y20" s="82">
        <v>558</v>
      </c>
      <c r="Z20" s="83">
        <v>17273.691386999999</v>
      </c>
      <c r="AA20" s="84">
        <v>80.771495466000005</v>
      </c>
      <c r="AB20" s="84">
        <v>7.3405525154999998</v>
      </c>
      <c r="AC20" s="84">
        <v>3.9876011618999998</v>
      </c>
      <c r="AD20" s="84">
        <v>9.5114595156000004</v>
      </c>
      <c r="AE20" s="84">
        <v>0.41924177410000002</v>
      </c>
    </row>
    <row r="21" spans="1:31" x14ac:dyDescent="0.35">
      <c r="A21" s="21" t="s">
        <v>33</v>
      </c>
      <c r="B21" s="82">
        <v>8414</v>
      </c>
      <c r="C21" s="83">
        <v>376126.33283899998</v>
      </c>
      <c r="D21" s="84">
        <v>80.243342067</v>
      </c>
      <c r="E21" s="84">
        <v>2.1962660293999998</v>
      </c>
      <c r="F21" s="84">
        <v>68.390598922999999</v>
      </c>
      <c r="G21" s="82">
        <v>5505</v>
      </c>
      <c r="H21" s="83">
        <v>240552.411647</v>
      </c>
      <c r="I21" s="84">
        <v>83.279638637999994</v>
      </c>
      <c r="J21" s="84">
        <v>2.4313510818999999</v>
      </c>
      <c r="K21" s="84">
        <v>16.788732956</v>
      </c>
      <c r="L21" s="82">
        <v>1304</v>
      </c>
      <c r="M21" s="83">
        <v>59045.379463999998</v>
      </c>
      <c r="N21" s="84">
        <v>80.139553720999999</v>
      </c>
      <c r="O21" s="84">
        <v>5.6388267963000001</v>
      </c>
      <c r="P21" s="84">
        <v>3.1400849171999998</v>
      </c>
      <c r="Q21" s="84">
        <v>6.4758307167</v>
      </c>
      <c r="R21" s="84">
        <v>0.4848929897</v>
      </c>
      <c r="S21" s="84">
        <v>28.514488325999999</v>
      </c>
      <c r="T21" s="82">
        <v>1829</v>
      </c>
      <c r="U21" s="83">
        <v>100294.13419500001</v>
      </c>
      <c r="V21" s="84">
        <v>81.577353677000005</v>
      </c>
      <c r="W21" s="84">
        <v>3.2177114429999998</v>
      </c>
      <c r="X21" s="84">
        <v>37.613133550999997</v>
      </c>
      <c r="Y21" s="82">
        <v>3299</v>
      </c>
      <c r="Z21" s="83">
        <v>131499.042327</v>
      </c>
      <c r="AA21" s="84">
        <v>80.172463121999996</v>
      </c>
      <c r="AB21" s="84">
        <v>4.1541018999999997</v>
      </c>
      <c r="AC21" s="84">
        <v>-1.4048905549999999</v>
      </c>
      <c r="AD21" s="84">
        <v>5.5365065342999999</v>
      </c>
      <c r="AE21" s="84">
        <v>-0.25375036499999998</v>
      </c>
    </row>
    <row r="22" spans="1:31" x14ac:dyDescent="0.35">
      <c r="A22" s="21" t="s">
        <v>34</v>
      </c>
      <c r="B22" s="82">
        <v>1684</v>
      </c>
      <c r="C22" s="83">
        <v>367069.07759599999</v>
      </c>
      <c r="D22" s="84">
        <v>58.222436832</v>
      </c>
      <c r="E22" s="84">
        <v>4.6002809245999998</v>
      </c>
      <c r="F22" s="84">
        <v>38.075107070999998</v>
      </c>
      <c r="G22" s="82">
        <v>673</v>
      </c>
      <c r="H22" s="83">
        <v>139322.80939099999</v>
      </c>
      <c r="I22" s="84">
        <v>63.299091836999999</v>
      </c>
      <c r="J22" s="84">
        <v>7.6746991863999998</v>
      </c>
      <c r="K22" s="84">
        <v>46.603719314999999</v>
      </c>
      <c r="L22" s="82">
        <v>559</v>
      </c>
      <c r="M22" s="83">
        <v>133343.163784</v>
      </c>
      <c r="N22" s="84">
        <v>52.550653279999999</v>
      </c>
      <c r="O22" s="84">
        <v>7.5408360504000003</v>
      </c>
      <c r="P22" s="84">
        <v>10.748438558</v>
      </c>
      <c r="Q22" s="84">
        <v>11.054242309999999</v>
      </c>
      <c r="R22" s="84">
        <v>0.97233607300000002</v>
      </c>
      <c r="S22" s="84">
        <v>49.417620352999997</v>
      </c>
      <c r="T22" s="82">
        <v>638</v>
      </c>
      <c r="U22" s="83">
        <v>144553.998773</v>
      </c>
      <c r="V22" s="84">
        <v>54.865669191999999</v>
      </c>
      <c r="W22" s="84">
        <v>6.9632292917000003</v>
      </c>
      <c r="X22" s="84">
        <v>14.308944260000001</v>
      </c>
      <c r="Y22" s="82">
        <v>266</v>
      </c>
      <c r="Z22" s="83">
        <v>56231.787317000002</v>
      </c>
      <c r="AA22" s="84">
        <v>75.928736877999995</v>
      </c>
      <c r="AB22" s="84">
        <v>11.742500451</v>
      </c>
      <c r="AC22" s="84">
        <v>21.063067686</v>
      </c>
      <c r="AD22" s="84">
        <v>13.565759428</v>
      </c>
      <c r="AE22" s="84">
        <v>1.5526641024000001</v>
      </c>
    </row>
    <row r="23" spans="1:31" x14ac:dyDescent="0.35">
      <c r="A23" s="21" t="s">
        <v>35</v>
      </c>
      <c r="B23" s="82">
        <v>2597</v>
      </c>
      <c r="C23" s="83">
        <v>33630.463409999997</v>
      </c>
      <c r="D23" s="84">
        <v>96.945906726999993</v>
      </c>
      <c r="E23" s="84">
        <v>1.4695384051</v>
      </c>
      <c r="F23" s="84">
        <v>48.364747897999997</v>
      </c>
      <c r="G23" s="82">
        <v>1191</v>
      </c>
      <c r="H23" s="83">
        <v>14458.900695</v>
      </c>
      <c r="I23" s="84">
        <v>96.602782110000007</v>
      </c>
      <c r="J23" s="84">
        <v>2.481890055</v>
      </c>
      <c r="K23" s="84">
        <v>25.862969622000001</v>
      </c>
      <c r="L23" s="82">
        <v>523</v>
      </c>
      <c r="M23" s="83">
        <v>7817.2776270000004</v>
      </c>
      <c r="N23" s="84">
        <v>96.065554481000007</v>
      </c>
      <c r="O23" s="84">
        <v>3.2388465914000002</v>
      </c>
      <c r="P23" s="84">
        <v>0.53722762930000001</v>
      </c>
      <c r="Q23" s="84">
        <v>4.0976647937999999</v>
      </c>
      <c r="R23" s="84">
        <v>0.13110580199999999</v>
      </c>
      <c r="S23" s="84">
        <v>50.958543147999997</v>
      </c>
      <c r="T23" s="82">
        <v>1061</v>
      </c>
      <c r="U23" s="83">
        <v>15804.981158000001</v>
      </c>
      <c r="V23" s="84">
        <v>95.489943647999993</v>
      </c>
      <c r="W23" s="84">
        <v>2.4573153944000001</v>
      </c>
      <c r="X23" s="84">
        <v>22.754847126000001</v>
      </c>
      <c r="Y23" s="82">
        <v>593</v>
      </c>
      <c r="Z23" s="83">
        <v>7107.5529399999996</v>
      </c>
      <c r="AA23" s="84">
        <v>100</v>
      </c>
      <c r="AB23" s="84">
        <v>0</v>
      </c>
      <c r="AC23" s="84">
        <v>4.5100563518000003</v>
      </c>
      <c r="AD23" s="84">
        <v>2.4573153944000001</v>
      </c>
      <c r="AE23" s="84">
        <v>1.8353591736999999</v>
      </c>
    </row>
    <row r="24" spans="1:31" x14ac:dyDescent="0.35">
      <c r="A24" s="21" t="s">
        <v>36</v>
      </c>
      <c r="B24" s="82">
        <v>3064</v>
      </c>
      <c r="C24" s="83">
        <v>479488.99284800002</v>
      </c>
      <c r="D24" s="84">
        <v>94.740677949000002</v>
      </c>
      <c r="E24" s="84">
        <v>1.9044004386</v>
      </c>
      <c r="F24" s="84">
        <v>40.303077518999999</v>
      </c>
      <c r="G24" s="82">
        <v>1079</v>
      </c>
      <c r="H24" s="83">
        <v>165687.43020500001</v>
      </c>
      <c r="I24" s="84">
        <v>94.153734159999999</v>
      </c>
      <c r="J24" s="84">
        <v>3.3160965897999999</v>
      </c>
      <c r="K24" s="84">
        <v>43.125409472000001</v>
      </c>
      <c r="L24" s="82">
        <v>1071</v>
      </c>
      <c r="M24" s="83">
        <v>179250.00582200001</v>
      </c>
      <c r="N24" s="84">
        <v>94.833761727999999</v>
      </c>
      <c r="O24" s="84">
        <v>2.9828573186999998</v>
      </c>
      <c r="P24" s="84">
        <v>-0.68002756799999997</v>
      </c>
      <c r="Q24" s="84">
        <v>4.3892584058999997</v>
      </c>
      <c r="R24" s="84">
        <v>-0.15492994600000001</v>
      </c>
      <c r="S24" s="84">
        <v>40.477713545</v>
      </c>
      <c r="T24" s="82">
        <v>902</v>
      </c>
      <c r="U24" s="83">
        <v>156616.38508499999</v>
      </c>
      <c r="V24" s="84">
        <v>88.575557309999994</v>
      </c>
      <c r="W24" s="84">
        <v>4.5864200763999996</v>
      </c>
      <c r="X24" s="84">
        <v>24.352233405</v>
      </c>
      <c r="Y24" s="82">
        <v>682</v>
      </c>
      <c r="Z24" s="83">
        <v>105903.206016</v>
      </c>
      <c r="AA24" s="84">
        <v>94.286481761000005</v>
      </c>
      <c r="AB24" s="84">
        <v>3.9176065114999998</v>
      </c>
      <c r="AC24" s="84">
        <v>5.7109244515000004</v>
      </c>
      <c r="AD24" s="84">
        <v>6.0485329802000001</v>
      </c>
      <c r="AE24" s="84">
        <v>0.94418340290000002</v>
      </c>
    </row>
    <row r="25" spans="1:31" x14ac:dyDescent="0.35">
      <c r="A25" s="21" t="s">
        <v>37</v>
      </c>
      <c r="B25" s="82">
        <v>1748</v>
      </c>
      <c r="C25" s="83">
        <v>5461.2105259999998</v>
      </c>
      <c r="D25" s="84">
        <v>62.399384202999997</v>
      </c>
      <c r="E25" s="84">
        <v>2.0682718282999999</v>
      </c>
      <c r="F25" s="84">
        <v>62.250489236999996</v>
      </c>
      <c r="G25" s="82">
        <v>1050</v>
      </c>
      <c r="H25" s="83">
        <v>3422.1315789999999</v>
      </c>
      <c r="I25" s="84">
        <v>66.689402291999997</v>
      </c>
      <c r="J25" s="84">
        <v>3.2837840052999998</v>
      </c>
      <c r="K25" s="84">
        <v>18.438889877000001</v>
      </c>
      <c r="L25" s="82">
        <v>355</v>
      </c>
      <c r="M25" s="83">
        <v>979</v>
      </c>
      <c r="N25" s="84">
        <v>61.398557541999999</v>
      </c>
      <c r="O25" s="84">
        <v>4.2967382711999997</v>
      </c>
      <c r="P25" s="84">
        <v>5.2908447507999998</v>
      </c>
      <c r="Q25" s="84">
        <v>5.4219006465000001</v>
      </c>
      <c r="R25" s="84">
        <v>0.97582842179999996</v>
      </c>
      <c r="S25" s="84">
        <v>35.160558090999999</v>
      </c>
      <c r="T25" s="82">
        <v>637</v>
      </c>
      <c r="U25" s="83">
        <v>1830.263158</v>
      </c>
      <c r="V25" s="84">
        <v>60.619530732000001</v>
      </c>
      <c r="W25" s="84">
        <v>2.6724429171000001</v>
      </c>
      <c r="X25" s="84">
        <v>37.971513119999997</v>
      </c>
      <c r="Y25" s="82">
        <v>577</v>
      </c>
      <c r="Z25" s="83">
        <v>1848.6315790000001</v>
      </c>
      <c r="AA25" s="84">
        <v>61.468997741999999</v>
      </c>
      <c r="AB25" s="84">
        <v>5.3452756807000004</v>
      </c>
      <c r="AC25" s="84">
        <v>0.84946700990000001</v>
      </c>
      <c r="AD25" s="84">
        <v>6.6367496623999997</v>
      </c>
      <c r="AE25" s="84">
        <v>0.12799443299999999</v>
      </c>
    </row>
    <row r="26" spans="1:31" x14ac:dyDescent="0.35">
      <c r="A26" s="21" t="s">
        <v>38</v>
      </c>
      <c r="B26" s="82">
        <v>2292</v>
      </c>
      <c r="C26" s="83">
        <v>15745.000190000001</v>
      </c>
      <c r="D26" s="84">
        <v>87.674554913999998</v>
      </c>
      <c r="E26" s="84">
        <v>2.6969625843</v>
      </c>
      <c r="F26" s="84">
        <v>47.751106270000001</v>
      </c>
      <c r="G26" s="82">
        <v>1091</v>
      </c>
      <c r="H26" s="83">
        <v>7094.7317130000001</v>
      </c>
      <c r="I26" s="84">
        <v>92.103715608000002</v>
      </c>
      <c r="J26" s="84">
        <v>3.1120925308</v>
      </c>
      <c r="K26" s="84">
        <v>28.087996844999999</v>
      </c>
      <c r="L26" s="82">
        <v>449</v>
      </c>
      <c r="M26" s="83">
        <v>3636.6932849999998</v>
      </c>
      <c r="N26" s="84">
        <v>78.565712060999999</v>
      </c>
      <c r="O26" s="84">
        <v>7.4938083876999997</v>
      </c>
      <c r="P26" s="84">
        <v>13.538003547000001</v>
      </c>
      <c r="Q26" s="84">
        <v>8.0613937873000001</v>
      </c>
      <c r="R26" s="84">
        <v>1.6793626393000001</v>
      </c>
      <c r="S26" s="84">
        <v>41.983911491000001</v>
      </c>
      <c r="T26" s="82">
        <v>817</v>
      </c>
      <c r="U26" s="83">
        <v>6305.0069659999999</v>
      </c>
      <c r="V26" s="84">
        <v>90.548403445000005</v>
      </c>
      <c r="W26" s="84">
        <v>3.8066731302000001</v>
      </c>
      <c r="X26" s="84">
        <v>28.510197703999999</v>
      </c>
      <c r="Y26" s="82">
        <v>607</v>
      </c>
      <c r="Z26" s="83">
        <v>3761.2102260000001</v>
      </c>
      <c r="AA26" s="84">
        <v>77.684731483999997</v>
      </c>
      <c r="AB26" s="84">
        <v>6.7713201957000004</v>
      </c>
      <c r="AC26" s="84">
        <v>-12.86367196</v>
      </c>
      <c r="AD26" s="84">
        <v>7.7679815597999999</v>
      </c>
      <c r="AE26" s="84">
        <v>-1.6559864179999999</v>
      </c>
    </row>
    <row r="27" spans="1:31" x14ac:dyDescent="0.35">
      <c r="A27" s="21" t="s">
        <v>39</v>
      </c>
      <c r="B27" s="82">
        <v>2162</v>
      </c>
      <c r="C27" s="83">
        <v>3040.7895600000002</v>
      </c>
      <c r="D27" s="84">
        <v>82.639368073</v>
      </c>
      <c r="E27" s="84">
        <v>2.1930314009999998</v>
      </c>
      <c r="F27" s="84">
        <v>26.003415496999999</v>
      </c>
      <c r="G27" s="82">
        <v>230</v>
      </c>
      <c r="H27" s="83">
        <v>318.53498200000001</v>
      </c>
      <c r="I27" s="84">
        <v>100</v>
      </c>
      <c r="J27" s="84">
        <v>0</v>
      </c>
      <c r="K27" s="84">
        <v>49.720351551</v>
      </c>
      <c r="L27" s="82">
        <v>529</v>
      </c>
      <c r="M27" s="83">
        <v>753.73351600000001</v>
      </c>
      <c r="N27" s="84">
        <v>100</v>
      </c>
      <c r="O27" s="84">
        <v>0</v>
      </c>
      <c r="P27" s="84">
        <v>0</v>
      </c>
      <c r="Q27" s="84">
        <v>0</v>
      </c>
      <c r="R27" s="85" t="s">
        <v>28</v>
      </c>
      <c r="S27" s="84">
        <v>48.715462924999997</v>
      </c>
      <c r="T27" s="82">
        <v>943</v>
      </c>
      <c r="U27" s="83">
        <v>1320.3435899999999</v>
      </c>
      <c r="V27" s="84">
        <v>100</v>
      </c>
      <c r="W27" s="84">
        <v>0</v>
      </c>
      <c r="X27" s="84">
        <v>23.671920869000001</v>
      </c>
      <c r="Y27" s="82">
        <v>317</v>
      </c>
      <c r="Z27" s="83">
        <v>443.544872</v>
      </c>
      <c r="AA27" s="84">
        <v>100</v>
      </c>
      <c r="AB27" s="84">
        <v>0</v>
      </c>
      <c r="AC27" s="84">
        <v>0</v>
      </c>
      <c r="AD27" s="84">
        <v>0</v>
      </c>
      <c r="AE27" s="84" t="s">
        <v>28</v>
      </c>
    </row>
    <row r="28" spans="1:31" x14ac:dyDescent="0.35">
      <c r="A28" s="21" t="s">
        <v>40</v>
      </c>
      <c r="B28" s="82">
        <v>1769</v>
      </c>
      <c r="C28" s="83">
        <v>39828.175635</v>
      </c>
      <c r="D28" s="84">
        <v>57.103970998000001</v>
      </c>
      <c r="E28" s="84">
        <v>4.0949390699999997</v>
      </c>
      <c r="F28" s="84">
        <v>65.777387066000003</v>
      </c>
      <c r="G28" s="82">
        <v>1082</v>
      </c>
      <c r="H28" s="83">
        <v>24002.161984999999</v>
      </c>
      <c r="I28" s="84">
        <v>57.427365305999999</v>
      </c>
      <c r="J28" s="84">
        <v>5.4531993645999997</v>
      </c>
      <c r="K28" s="84">
        <v>17.873216365000001</v>
      </c>
      <c r="L28" s="82">
        <v>92</v>
      </c>
      <c r="M28" s="83">
        <v>3179.8487009999999</v>
      </c>
      <c r="N28" s="84">
        <v>37.651010608999997</v>
      </c>
      <c r="O28" s="84">
        <v>12.821412554</v>
      </c>
      <c r="P28" s="84">
        <v>19.776354696999999</v>
      </c>
      <c r="Q28" s="84">
        <v>13.272857619</v>
      </c>
      <c r="R28" s="84">
        <v>1.4899846939000001</v>
      </c>
      <c r="S28" s="84">
        <v>41.898927321000002</v>
      </c>
      <c r="T28" s="82">
        <v>351</v>
      </c>
      <c r="U28" s="83">
        <v>9892.099424</v>
      </c>
      <c r="V28" s="84">
        <v>41.779285627999997</v>
      </c>
      <c r="W28" s="84">
        <v>6.7752447537</v>
      </c>
      <c r="X28" s="84">
        <v>31.065131886</v>
      </c>
      <c r="Y28" s="82">
        <v>582</v>
      </c>
      <c r="Z28" s="83">
        <v>12039.516158</v>
      </c>
      <c r="AA28" s="84">
        <v>59.084900453000003</v>
      </c>
      <c r="AB28" s="84">
        <v>7.2732054553000003</v>
      </c>
      <c r="AC28" s="84">
        <v>17.305614824999999</v>
      </c>
      <c r="AD28" s="84">
        <v>9.3800885146000006</v>
      </c>
      <c r="AE28" s="84">
        <v>1.8449308659000001</v>
      </c>
    </row>
    <row r="29" spans="1:31" x14ac:dyDescent="0.35">
      <c r="A29" s="21" t="s">
        <v>41</v>
      </c>
      <c r="B29" s="82">
        <v>1568</v>
      </c>
      <c r="C29" s="83">
        <v>2149.166667</v>
      </c>
      <c r="D29" s="84">
        <v>64.176578907999996</v>
      </c>
      <c r="E29" s="84">
        <v>0.64493219570000004</v>
      </c>
      <c r="F29" s="84">
        <v>63.556914069000001</v>
      </c>
      <c r="G29" s="82">
        <v>804</v>
      </c>
      <c r="H29" s="83">
        <v>1233.666667</v>
      </c>
      <c r="I29" s="84">
        <v>67.647596417000003</v>
      </c>
      <c r="J29" s="84">
        <v>0.88980191509999995</v>
      </c>
      <c r="K29" s="84">
        <v>10.173066988</v>
      </c>
      <c r="L29" s="82">
        <v>91</v>
      </c>
      <c r="M29" s="83">
        <v>192.5</v>
      </c>
      <c r="N29" s="84">
        <v>100</v>
      </c>
      <c r="O29" s="84">
        <v>0</v>
      </c>
      <c r="P29" s="84">
        <v>-32.352403580000001</v>
      </c>
      <c r="Q29" s="84">
        <v>0.88980191509999995</v>
      </c>
      <c r="R29" s="84">
        <v>-36.359107610000002</v>
      </c>
      <c r="S29" s="84">
        <v>69.515240227000007</v>
      </c>
      <c r="T29" s="82">
        <v>1055</v>
      </c>
      <c r="U29" s="83">
        <v>1437.166667</v>
      </c>
      <c r="V29" s="84">
        <v>63.334557472999997</v>
      </c>
      <c r="W29" s="84">
        <v>0.83526525799999995</v>
      </c>
      <c r="X29" s="84" t="s">
        <v>28</v>
      </c>
      <c r="Y29" s="84" t="s">
        <v>28</v>
      </c>
      <c r="Z29" s="84" t="s">
        <v>28</v>
      </c>
      <c r="AA29" s="84" t="s">
        <v>28</v>
      </c>
      <c r="AB29" s="84" t="s">
        <v>28</v>
      </c>
      <c r="AC29" s="84" t="s">
        <v>28</v>
      </c>
      <c r="AD29" s="84" t="s">
        <v>28</v>
      </c>
      <c r="AE29" s="84" t="s">
        <v>28</v>
      </c>
    </row>
    <row r="30" spans="1:31" x14ac:dyDescent="0.35">
      <c r="A30" s="21" t="s">
        <v>42</v>
      </c>
      <c r="B30" s="82">
        <v>2948</v>
      </c>
      <c r="C30" s="83">
        <v>63988.956108999999</v>
      </c>
      <c r="D30" s="84">
        <v>94.005222128</v>
      </c>
      <c r="E30" s="84">
        <v>2.1384642726999998</v>
      </c>
      <c r="F30" s="84">
        <v>39.136297857999999</v>
      </c>
      <c r="G30" s="82">
        <v>1094</v>
      </c>
      <c r="H30" s="83">
        <v>22678.389465</v>
      </c>
      <c r="I30" s="84">
        <v>95.827509770999995</v>
      </c>
      <c r="J30" s="84">
        <v>2.8651302026000001</v>
      </c>
      <c r="K30" s="84">
        <v>43.174120881999997</v>
      </c>
      <c r="L30" s="82">
        <v>1054</v>
      </c>
      <c r="M30" s="83">
        <v>24442.901899</v>
      </c>
      <c r="N30" s="84">
        <v>92.442152480999994</v>
      </c>
      <c r="O30" s="84">
        <v>3.9638435824</v>
      </c>
      <c r="P30" s="84">
        <v>3.3853572895999999</v>
      </c>
      <c r="Q30" s="84">
        <v>4.8741828925000004</v>
      </c>
      <c r="R30" s="84">
        <v>0.69454867909999995</v>
      </c>
      <c r="S30" s="84">
        <v>59.898237705</v>
      </c>
      <c r="T30" s="82">
        <v>1453</v>
      </c>
      <c r="U30" s="83">
        <v>35342.957180999998</v>
      </c>
      <c r="V30" s="84">
        <v>95.960183098000002</v>
      </c>
      <c r="W30" s="84">
        <v>2.3743970634</v>
      </c>
      <c r="X30" s="84">
        <v>29.128402327</v>
      </c>
      <c r="Y30" s="82">
        <v>892</v>
      </c>
      <c r="Z30" s="83">
        <v>16763.538057000002</v>
      </c>
      <c r="AA30" s="84">
        <v>89.335716958000006</v>
      </c>
      <c r="AB30" s="84">
        <v>5.2433721686999997</v>
      </c>
      <c r="AC30" s="84">
        <v>-6.62446614</v>
      </c>
      <c r="AD30" s="84">
        <v>5.7547054807000002</v>
      </c>
      <c r="AE30" s="84">
        <v>-1.1511390399999999</v>
      </c>
    </row>
    <row r="31" spans="1:31" x14ac:dyDescent="0.35">
      <c r="A31" s="21" t="s">
        <v>43</v>
      </c>
      <c r="B31" s="82">
        <v>2209</v>
      </c>
      <c r="C31" s="83">
        <v>59751.815523999998</v>
      </c>
      <c r="D31" s="84">
        <v>63.510429526999999</v>
      </c>
      <c r="E31" s="84">
        <v>3.8820751582000002</v>
      </c>
      <c r="F31" s="84">
        <v>40.951143006999999</v>
      </c>
      <c r="G31" s="82">
        <v>726</v>
      </c>
      <c r="H31" s="83">
        <v>21644.520702999998</v>
      </c>
      <c r="I31" s="84">
        <v>59.193086811999997</v>
      </c>
      <c r="J31" s="84">
        <v>7.1120581730000003</v>
      </c>
      <c r="K31" s="84">
        <v>41.486705563999998</v>
      </c>
      <c r="L31" s="82">
        <v>970</v>
      </c>
      <c r="M31" s="83">
        <v>25226.467159</v>
      </c>
      <c r="N31" s="84">
        <v>69.348899027000002</v>
      </c>
      <c r="O31" s="84">
        <v>5.8557589719000003</v>
      </c>
      <c r="P31" s="84">
        <v>-10.15581222</v>
      </c>
      <c r="Q31" s="84">
        <v>9.1786771460000001</v>
      </c>
      <c r="R31" s="84">
        <v>-1.106457069</v>
      </c>
      <c r="S31" s="84">
        <v>26.915219983</v>
      </c>
      <c r="T31" s="82">
        <v>490</v>
      </c>
      <c r="U31" s="83">
        <v>14842.773356</v>
      </c>
      <c r="V31" s="84">
        <v>65.302060174999994</v>
      </c>
      <c r="W31" s="84">
        <v>7.9242444070999998</v>
      </c>
      <c r="X31" s="84">
        <v>23.903577639000002</v>
      </c>
      <c r="Y31" s="82">
        <v>447</v>
      </c>
      <c r="Z31" s="83">
        <v>11694.023256</v>
      </c>
      <c r="AA31" s="84">
        <v>50.789068723</v>
      </c>
      <c r="AB31" s="84">
        <v>8.0128900081999994</v>
      </c>
      <c r="AC31" s="84">
        <v>-14.512991449999999</v>
      </c>
      <c r="AD31" s="84">
        <v>11.852896269</v>
      </c>
      <c r="AE31" s="84">
        <v>-1.2244257540000001</v>
      </c>
    </row>
    <row r="32" spans="1:31" x14ac:dyDescent="0.35">
      <c r="A32" s="21" t="s">
        <v>44</v>
      </c>
      <c r="B32" s="82">
        <v>2606</v>
      </c>
      <c r="C32" s="83">
        <v>118499.94123300001</v>
      </c>
      <c r="D32" s="84">
        <v>93.044186249999996</v>
      </c>
      <c r="E32" s="84">
        <v>2.4500647739999999</v>
      </c>
      <c r="F32" s="84">
        <v>40.988574462000003</v>
      </c>
      <c r="G32" s="82">
        <v>1265</v>
      </c>
      <c r="H32" s="83">
        <v>44070.312916000003</v>
      </c>
      <c r="I32" s="84">
        <v>100</v>
      </c>
      <c r="J32" s="84">
        <v>0</v>
      </c>
      <c r="K32" s="84">
        <v>43.034852041000001</v>
      </c>
      <c r="L32" s="82">
        <v>555</v>
      </c>
      <c r="M32" s="83">
        <v>42186.095989000001</v>
      </c>
      <c r="N32" s="84">
        <v>85.955211642999998</v>
      </c>
      <c r="O32" s="84">
        <v>5.3779109845999997</v>
      </c>
      <c r="P32" s="84">
        <v>14.044788357</v>
      </c>
      <c r="Q32" s="84">
        <v>5.3779109845999997</v>
      </c>
      <c r="R32" s="84">
        <v>2.6115695102999998</v>
      </c>
      <c r="S32" s="84">
        <v>54.111950329999999</v>
      </c>
      <c r="T32" s="82">
        <v>837</v>
      </c>
      <c r="U32" s="83">
        <v>59145.650009999998</v>
      </c>
      <c r="V32" s="84">
        <v>90.948373336000003</v>
      </c>
      <c r="W32" s="84">
        <v>4.0525947234000004</v>
      </c>
      <c r="X32" s="84">
        <v>21.923391784</v>
      </c>
      <c r="Y32" s="82">
        <v>782</v>
      </c>
      <c r="Z32" s="83">
        <v>23375.307680999998</v>
      </c>
      <c r="AA32" s="84">
        <v>88.718645999000003</v>
      </c>
      <c r="AB32" s="84">
        <v>6.3312191611999999</v>
      </c>
      <c r="AC32" s="84">
        <v>-2.2297273369999999</v>
      </c>
      <c r="AD32" s="84">
        <v>7.4973772017</v>
      </c>
      <c r="AE32" s="84">
        <v>-0.29740098100000001</v>
      </c>
    </row>
    <row r="33" spans="1:31" x14ac:dyDescent="0.35">
      <c r="A33" s="21" t="s">
        <v>45</v>
      </c>
      <c r="B33" s="82">
        <v>2692</v>
      </c>
      <c r="C33" s="83">
        <v>16886.120368</v>
      </c>
      <c r="D33" s="84">
        <v>81.490617572000005</v>
      </c>
      <c r="E33" s="84">
        <v>3.2856576641999999</v>
      </c>
      <c r="F33" s="84">
        <v>61.655185414000002</v>
      </c>
      <c r="G33" s="82">
        <v>1562</v>
      </c>
      <c r="H33" s="83">
        <v>9571.0749309999992</v>
      </c>
      <c r="I33" s="84">
        <v>79.293845215000005</v>
      </c>
      <c r="J33" s="84">
        <v>4.5417490197000001</v>
      </c>
      <c r="K33" s="84">
        <v>17.775326601</v>
      </c>
      <c r="L33" s="82">
        <v>460</v>
      </c>
      <c r="M33" s="83">
        <v>3140.2414330000001</v>
      </c>
      <c r="N33" s="84">
        <v>90.238905871</v>
      </c>
      <c r="O33" s="84">
        <v>5.4081009538</v>
      </c>
      <c r="P33" s="84">
        <v>-10.945060659999999</v>
      </c>
      <c r="Q33" s="84">
        <v>6.8691679679000002</v>
      </c>
      <c r="R33" s="84">
        <v>-1.593360463</v>
      </c>
      <c r="S33" s="84">
        <v>73.139403060000006</v>
      </c>
      <c r="T33" s="82">
        <v>1769</v>
      </c>
      <c r="U33" s="83">
        <v>11362.473939</v>
      </c>
      <c r="V33" s="84">
        <v>77.868205329999995</v>
      </c>
      <c r="W33" s="84">
        <v>4.4827741038999998</v>
      </c>
      <c r="X33" s="84">
        <v>11.473103032999999</v>
      </c>
      <c r="Y33" s="82">
        <v>343</v>
      </c>
      <c r="Z33" s="83">
        <v>2063.0895340000002</v>
      </c>
      <c r="AA33" s="84">
        <v>89.493832010999995</v>
      </c>
      <c r="AB33" s="84">
        <v>7.7291051638999999</v>
      </c>
      <c r="AC33" s="84">
        <v>11.625626681</v>
      </c>
      <c r="AD33" s="84">
        <v>8.8406486893</v>
      </c>
      <c r="AE33" s="84">
        <v>1.3150196427</v>
      </c>
    </row>
    <row r="34" spans="1:31" x14ac:dyDescent="0.35">
      <c r="A34" s="21" t="s">
        <v>46</v>
      </c>
      <c r="B34" s="82">
        <v>996</v>
      </c>
      <c r="C34" s="83">
        <v>16203.885029999999</v>
      </c>
      <c r="D34" s="84">
        <v>33.560529537999997</v>
      </c>
      <c r="E34" s="84">
        <v>3.8697519000999998</v>
      </c>
      <c r="F34" s="84">
        <v>88.765921602000006</v>
      </c>
      <c r="G34" s="82">
        <v>852</v>
      </c>
      <c r="H34" s="83">
        <v>13907.713255000001</v>
      </c>
      <c r="I34" s="84">
        <v>33.446348237999999</v>
      </c>
      <c r="J34" s="84">
        <v>4.1236423657000003</v>
      </c>
      <c r="K34" s="84">
        <v>7.3775017143000001</v>
      </c>
      <c r="L34" s="82">
        <v>95</v>
      </c>
      <c r="M34" s="83">
        <v>1419.871028</v>
      </c>
      <c r="N34" s="84">
        <v>42.806816677</v>
      </c>
      <c r="O34" s="84">
        <v>12.455717207999999</v>
      </c>
      <c r="P34" s="84">
        <v>-9.3604684389999999</v>
      </c>
      <c r="Q34" s="84">
        <v>13.279285929</v>
      </c>
      <c r="R34" s="84">
        <v>-0.704892454</v>
      </c>
      <c r="S34" s="84">
        <v>52.567314543000002</v>
      </c>
      <c r="T34" s="82">
        <v>422</v>
      </c>
      <c r="U34" s="83">
        <v>7265.4949539999998</v>
      </c>
      <c r="V34" s="84">
        <v>29.443739268000002</v>
      </c>
      <c r="W34" s="84">
        <v>4.9074319228999999</v>
      </c>
      <c r="X34" s="84">
        <v>13.957998883</v>
      </c>
      <c r="Y34" s="82">
        <v>157</v>
      </c>
      <c r="Z34" s="83">
        <v>2350.702984</v>
      </c>
      <c r="AA34" s="84">
        <v>34.833977519999998</v>
      </c>
      <c r="AB34" s="84">
        <v>10.743114596</v>
      </c>
      <c r="AC34" s="84">
        <v>5.3902382520999996</v>
      </c>
      <c r="AD34" s="84">
        <v>11.848087075</v>
      </c>
      <c r="AE34" s="84">
        <v>0.45494586749999999</v>
      </c>
    </row>
    <row r="35" spans="1:31" x14ac:dyDescent="0.35">
      <c r="A35" s="21" t="s">
        <v>47</v>
      </c>
      <c r="B35" s="82">
        <v>2549</v>
      </c>
      <c r="C35" s="83">
        <v>35388.823124000002</v>
      </c>
      <c r="D35" s="84">
        <v>64.931976874</v>
      </c>
      <c r="E35" s="84">
        <v>4.2745983432000001</v>
      </c>
      <c r="F35" s="84">
        <v>39.800330668999997</v>
      </c>
      <c r="G35" s="82">
        <v>993</v>
      </c>
      <c r="H35" s="83">
        <v>14359.029624999999</v>
      </c>
      <c r="I35" s="84">
        <v>69.109409201000005</v>
      </c>
      <c r="J35" s="84">
        <v>6.5237557896</v>
      </c>
      <c r="K35" s="84">
        <v>31.027882717000001</v>
      </c>
      <c r="L35" s="82">
        <v>759</v>
      </c>
      <c r="M35" s="83">
        <v>9511.2235479999999</v>
      </c>
      <c r="N35" s="84">
        <v>65.975086411000007</v>
      </c>
      <c r="O35" s="84">
        <v>7.6792010368000003</v>
      </c>
      <c r="P35" s="84">
        <v>3.1343227902000002</v>
      </c>
      <c r="Q35" s="84">
        <v>9.4112600634000003</v>
      </c>
      <c r="R35" s="84">
        <v>0.33303965349999998</v>
      </c>
      <c r="S35" s="84">
        <v>23.334255337999998</v>
      </c>
      <c r="T35" s="82">
        <v>579</v>
      </c>
      <c r="U35" s="83">
        <v>8405.7058450000004</v>
      </c>
      <c r="V35" s="84">
        <v>67.543728927999993</v>
      </c>
      <c r="W35" s="84">
        <v>7.3833256147000004</v>
      </c>
      <c r="X35" s="84">
        <v>32.627809368999998</v>
      </c>
      <c r="Y35" s="82">
        <v>821</v>
      </c>
      <c r="Z35" s="83">
        <v>10386.613509999999</v>
      </c>
      <c r="AA35" s="84">
        <v>64.065230002999996</v>
      </c>
      <c r="AB35" s="84">
        <v>7.8660381160000004</v>
      </c>
      <c r="AC35" s="84">
        <v>-3.4784989249999998</v>
      </c>
      <c r="AD35" s="84">
        <v>10.195924424999999</v>
      </c>
      <c r="AE35" s="84">
        <v>-0.34116562499999997</v>
      </c>
    </row>
    <row r="36" spans="1:31" x14ac:dyDescent="0.35">
      <c r="A36" s="21" t="s">
        <v>48</v>
      </c>
      <c r="B36" s="82">
        <v>2701</v>
      </c>
      <c r="C36" s="83">
        <v>86691.644709999993</v>
      </c>
      <c r="D36" s="84">
        <v>93.280011862999999</v>
      </c>
      <c r="E36" s="84">
        <v>2.2487434862</v>
      </c>
      <c r="F36" s="84">
        <v>63.184827843999997</v>
      </c>
      <c r="G36" s="82">
        <v>1469</v>
      </c>
      <c r="H36" s="83">
        <v>44705.067803999998</v>
      </c>
      <c r="I36" s="84">
        <v>95.865112998000001</v>
      </c>
      <c r="J36" s="84">
        <v>2.3680454372000002</v>
      </c>
      <c r="K36" s="84">
        <v>21.769992454</v>
      </c>
      <c r="L36" s="82">
        <v>408</v>
      </c>
      <c r="M36" s="83">
        <v>14787.974944</v>
      </c>
      <c r="N36" s="84">
        <v>100</v>
      </c>
      <c r="O36" s="84">
        <v>0</v>
      </c>
      <c r="P36" s="84">
        <v>-4.1348870020000001</v>
      </c>
      <c r="Q36" s="84">
        <v>2.3680454372000002</v>
      </c>
      <c r="R36" s="84">
        <v>-1.746118101</v>
      </c>
      <c r="S36" s="84">
        <v>25.407580957</v>
      </c>
      <c r="T36" s="82">
        <v>564</v>
      </c>
      <c r="U36" s="83">
        <v>19316.276550999999</v>
      </c>
      <c r="V36" s="84">
        <v>97.492864944000004</v>
      </c>
      <c r="W36" s="84">
        <v>2.4276835305</v>
      </c>
      <c r="X36" s="84">
        <v>34.904526744999998</v>
      </c>
      <c r="Y36" s="82">
        <v>805</v>
      </c>
      <c r="Z36" s="83">
        <v>24578.438022999999</v>
      </c>
      <c r="AA36" s="84">
        <v>94.382988647999994</v>
      </c>
      <c r="AB36" s="84">
        <v>3.9866158309999999</v>
      </c>
      <c r="AC36" s="84">
        <v>-3.1098762949999998</v>
      </c>
      <c r="AD36" s="84">
        <v>4.6937745487000004</v>
      </c>
      <c r="AE36" s="84">
        <v>-0.66255340200000001</v>
      </c>
    </row>
    <row r="37" spans="1:31" x14ac:dyDescent="0.35">
      <c r="A37" s="21" t="s">
        <v>49</v>
      </c>
      <c r="B37" s="82">
        <v>311</v>
      </c>
      <c r="C37" s="83">
        <v>2567.3553200000001</v>
      </c>
      <c r="D37" s="84">
        <v>24.090384061999998</v>
      </c>
      <c r="E37" s="84">
        <v>5.7492186856999998</v>
      </c>
      <c r="F37" s="84">
        <v>75.459987501000001</v>
      </c>
      <c r="G37" s="82">
        <v>153</v>
      </c>
      <c r="H37" s="83">
        <v>1342.497386</v>
      </c>
      <c r="I37" s="84">
        <v>21.042524593</v>
      </c>
      <c r="J37" s="84">
        <v>6.1104844198999997</v>
      </c>
      <c r="K37" s="84">
        <v>11.061625695</v>
      </c>
      <c r="L37" s="82">
        <v>37</v>
      </c>
      <c r="M37" s="83">
        <v>475.81935199999998</v>
      </c>
      <c r="N37" s="84">
        <v>52.552534540000003</v>
      </c>
      <c r="O37" s="84">
        <v>21.859851522</v>
      </c>
      <c r="P37" s="84">
        <v>-31.510009950000001</v>
      </c>
      <c r="Q37" s="84">
        <v>22.697822107</v>
      </c>
      <c r="R37" s="84">
        <v>-1.3882393559999999</v>
      </c>
      <c r="S37" s="84">
        <v>66.129445812</v>
      </c>
      <c r="T37" s="82">
        <v>156</v>
      </c>
      <c r="U37" s="83">
        <v>1403.801792</v>
      </c>
      <c r="V37" s="84">
        <v>23.522282799999999</v>
      </c>
      <c r="W37" s="84">
        <v>7.5855113094000002</v>
      </c>
      <c r="X37" s="84">
        <v>15.221345321999999</v>
      </c>
      <c r="Y37" s="82">
        <v>58</v>
      </c>
      <c r="Z37" s="83">
        <v>533.66886099999999</v>
      </c>
      <c r="AA37" s="84">
        <v>28.933400145</v>
      </c>
      <c r="AB37" s="84">
        <v>14.626570544</v>
      </c>
      <c r="AC37" s="84">
        <v>5.4111173451000001</v>
      </c>
      <c r="AD37" s="84">
        <v>17.124680764000001</v>
      </c>
      <c r="AE37" s="84">
        <v>0.31598354560000003</v>
      </c>
    </row>
    <row r="38" spans="1:31" x14ac:dyDescent="0.35">
      <c r="A38" s="21" t="s">
        <v>50</v>
      </c>
      <c r="B38" s="82">
        <v>3319</v>
      </c>
      <c r="C38" s="83">
        <v>44335.617577999998</v>
      </c>
      <c r="D38" s="84">
        <v>92.060404473999995</v>
      </c>
      <c r="E38" s="84">
        <v>2.5885295656</v>
      </c>
      <c r="F38" s="85" t="s">
        <v>28</v>
      </c>
      <c r="G38" s="85" t="s">
        <v>28</v>
      </c>
      <c r="H38" s="85" t="s">
        <v>28</v>
      </c>
      <c r="I38" s="85" t="s">
        <v>28</v>
      </c>
      <c r="J38" s="85" t="s">
        <v>28</v>
      </c>
      <c r="K38" s="85" t="s">
        <v>28</v>
      </c>
      <c r="L38" s="85" t="s">
        <v>28</v>
      </c>
      <c r="M38" s="85" t="s">
        <v>28</v>
      </c>
      <c r="N38" s="85" t="s">
        <v>28</v>
      </c>
      <c r="O38" s="85" t="s">
        <v>28</v>
      </c>
      <c r="P38" s="85" t="s">
        <v>28</v>
      </c>
      <c r="Q38" s="85" t="s">
        <v>28</v>
      </c>
      <c r="R38" s="85" t="s">
        <v>28</v>
      </c>
      <c r="S38" s="84">
        <v>46.205447696999997</v>
      </c>
      <c r="T38" s="82">
        <v>943</v>
      </c>
      <c r="U38" s="83">
        <v>16072.619751</v>
      </c>
      <c r="V38" s="84">
        <v>91.032230018999996</v>
      </c>
      <c r="W38" s="84">
        <v>3.9776336938000001</v>
      </c>
      <c r="X38" s="84">
        <v>22.718868189999998</v>
      </c>
      <c r="Y38" s="82">
        <v>992</v>
      </c>
      <c r="Z38" s="83">
        <v>9725.6598389999999</v>
      </c>
      <c r="AA38" s="84">
        <v>95.066483044999998</v>
      </c>
      <c r="AB38" s="84">
        <v>5.0012320130000001</v>
      </c>
      <c r="AC38" s="84">
        <v>4.0342530258</v>
      </c>
      <c r="AD38" s="84">
        <v>6.2752238453000002</v>
      </c>
      <c r="AE38" s="84">
        <v>0.64288591539999995</v>
      </c>
    </row>
    <row r="39" spans="1:31" x14ac:dyDescent="0.35">
      <c r="A39" s="21" t="s">
        <v>51</v>
      </c>
      <c r="B39" s="82">
        <v>2795</v>
      </c>
      <c r="C39" s="83">
        <v>53271.575810000002</v>
      </c>
      <c r="D39" s="84">
        <v>94.739386511000006</v>
      </c>
      <c r="E39" s="84">
        <v>1.8845462314999999</v>
      </c>
      <c r="F39" s="84">
        <v>38.233255444999998</v>
      </c>
      <c r="G39" s="82">
        <v>1136</v>
      </c>
      <c r="H39" s="83">
        <v>20701.037338999999</v>
      </c>
      <c r="I39" s="84">
        <v>96.162152058999993</v>
      </c>
      <c r="J39" s="84">
        <v>2.6406785850999999</v>
      </c>
      <c r="K39" s="84">
        <v>32.742480831999998</v>
      </c>
      <c r="L39" s="82">
        <v>812</v>
      </c>
      <c r="M39" s="83">
        <v>15745.438225</v>
      </c>
      <c r="N39" s="84">
        <v>89.908740734000006</v>
      </c>
      <c r="O39" s="84">
        <v>4.5766744296999997</v>
      </c>
      <c r="P39" s="84">
        <v>6.2534113245</v>
      </c>
      <c r="Q39" s="84">
        <v>5.1676917787000001</v>
      </c>
      <c r="R39" s="84">
        <v>1.2100975816999999</v>
      </c>
      <c r="S39" s="84">
        <v>41.969581658000003</v>
      </c>
      <c r="T39" s="82">
        <v>1103</v>
      </c>
      <c r="U39" s="83">
        <v>21761.480495</v>
      </c>
      <c r="V39" s="84">
        <v>95.736438946999996</v>
      </c>
      <c r="W39" s="84">
        <v>2.4273591635999998</v>
      </c>
      <c r="X39" s="84">
        <v>32.020467463000003</v>
      </c>
      <c r="Y39" s="82">
        <v>861</v>
      </c>
      <c r="Z39" s="83">
        <v>16313.203165999999</v>
      </c>
      <c r="AA39" s="84">
        <v>92.762590575000004</v>
      </c>
      <c r="AB39" s="84">
        <v>4.2544000559999997</v>
      </c>
      <c r="AC39" s="84">
        <v>-2.973848373</v>
      </c>
      <c r="AD39" s="84">
        <v>4.9153557202</v>
      </c>
      <c r="AE39" s="84">
        <v>-0.60501183300000005</v>
      </c>
    </row>
    <row r="40" spans="1:31" x14ac:dyDescent="0.35">
      <c r="A40" s="21" t="s">
        <v>150</v>
      </c>
      <c r="B40" s="82">
        <v>951</v>
      </c>
      <c r="C40" s="83">
        <v>123129.563502</v>
      </c>
      <c r="D40" s="84">
        <v>94.24870301</v>
      </c>
      <c r="E40" s="84">
        <v>4.6132657770999996</v>
      </c>
      <c r="F40" s="85" t="s">
        <v>28</v>
      </c>
      <c r="G40" s="85" t="s">
        <v>28</v>
      </c>
      <c r="H40" s="85" t="s">
        <v>28</v>
      </c>
      <c r="I40" s="85" t="s">
        <v>28</v>
      </c>
      <c r="J40" s="85" t="s">
        <v>28</v>
      </c>
      <c r="K40" s="85" t="s">
        <v>28</v>
      </c>
      <c r="L40" s="85" t="s">
        <v>28</v>
      </c>
      <c r="M40" s="85" t="s">
        <v>28</v>
      </c>
      <c r="N40" s="85" t="s">
        <v>28</v>
      </c>
      <c r="O40" s="85" t="s">
        <v>28</v>
      </c>
      <c r="P40" s="85" t="s">
        <v>28</v>
      </c>
      <c r="Q40" s="85" t="s">
        <v>28</v>
      </c>
      <c r="R40" s="85" t="s">
        <v>28</v>
      </c>
      <c r="S40" s="84">
        <v>13.389933013</v>
      </c>
      <c r="T40" s="82">
        <v>58</v>
      </c>
      <c r="U40" s="83">
        <v>13390.083707</v>
      </c>
      <c r="V40" s="84">
        <v>100</v>
      </c>
      <c r="W40" s="84">
        <v>0</v>
      </c>
      <c r="X40" s="84">
        <v>35.698551670000001</v>
      </c>
      <c r="Y40" s="82">
        <v>132</v>
      </c>
      <c r="Z40" s="83">
        <v>26090.973518999999</v>
      </c>
      <c r="AA40" s="84">
        <v>100</v>
      </c>
      <c r="AB40" s="84">
        <v>0</v>
      </c>
      <c r="AC40" s="84">
        <v>0</v>
      </c>
      <c r="AD40" s="84">
        <v>0</v>
      </c>
      <c r="AE40" s="84" t="s">
        <v>28</v>
      </c>
    </row>
    <row r="42" spans="1:31" x14ac:dyDescent="0.35">
      <c r="A42" s="6" t="s">
        <v>52</v>
      </c>
    </row>
    <row r="43" spans="1:31" ht="39" customHeight="1" x14ac:dyDescent="0.35">
      <c r="A43" s="7" t="s">
        <v>53</v>
      </c>
      <c r="B43" s="109" t="s">
        <v>73</v>
      </c>
      <c r="C43" s="109"/>
      <c r="D43" s="109"/>
      <c r="E43" s="109"/>
      <c r="F43" s="109"/>
      <c r="G43" s="109"/>
      <c r="H43" s="109"/>
      <c r="I43" s="109"/>
      <c r="J43" s="109"/>
      <c r="K43" s="109"/>
      <c r="L43" s="109"/>
    </row>
    <row r="44" spans="1:31" ht="24.75" customHeight="1" x14ac:dyDescent="0.35">
      <c r="B44" s="109" t="s">
        <v>55</v>
      </c>
      <c r="C44" s="109"/>
      <c r="D44" s="109"/>
      <c r="E44" s="109"/>
      <c r="F44" s="109"/>
      <c r="G44" s="109"/>
      <c r="H44" s="109"/>
      <c r="I44" s="109"/>
      <c r="J44" s="109"/>
      <c r="K44" s="109"/>
      <c r="L44" s="109"/>
    </row>
    <row r="45" spans="1:31" ht="60" customHeight="1" x14ac:dyDescent="0.35">
      <c r="B45" s="109" t="s">
        <v>56</v>
      </c>
      <c r="C45" s="109"/>
      <c r="D45" s="109"/>
      <c r="E45" s="109"/>
      <c r="F45" s="109"/>
      <c r="G45" s="109"/>
      <c r="H45" s="109"/>
      <c r="I45" s="109"/>
      <c r="J45" s="109"/>
      <c r="K45" s="109"/>
      <c r="L45" s="109"/>
    </row>
    <row r="46" spans="1:31" x14ac:dyDescent="0.35">
      <c r="A46" s="48" t="s">
        <v>152</v>
      </c>
      <c r="B46" s="107" t="s">
        <v>153</v>
      </c>
      <c r="C46" s="107"/>
      <c r="D46" s="107"/>
      <c r="E46" s="107"/>
      <c r="F46" s="107"/>
      <c r="G46" s="107"/>
      <c r="H46" s="107"/>
      <c r="I46" s="107"/>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50" priority="6">
      <formula>"$G3=1"</formula>
    </cfRule>
  </conditionalFormatting>
  <conditionalFormatting sqref="G16:R16 F16:F40 H17:H37 M17:M37 G38:R38 H39 M39 G40:R40">
    <cfRule type="expression" dxfId="249" priority="7">
      <formula>"$G3=1"</formula>
    </cfRule>
  </conditionalFormatting>
  <conditionalFormatting sqref="R27">
    <cfRule type="expression" dxfId="248" priority="1">
      <formula>"$G3=1"</formula>
    </cfRule>
  </conditionalFormatting>
  <conditionalFormatting sqref="Z16:Z28 S16:S40 U16:U40 Z30:Z40">
    <cfRule type="expression" dxfId="247" priority="5">
      <formula>"$G3=1"</formula>
    </cfRule>
  </conditionalFormatting>
  <conditionalFormatting sqref="AE16:AE26 AE28 AE30:AE39">
    <cfRule type="cellIs" dxfId="246" priority="3" operator="lessThan">
      <formula>-1.96</formula>
    </cfRule>
    <cfRule type="cellIs" dxfId="245" priority="4" operator="greaterThan">
      <formula>1.96</formula>
    </cfRule>
  </conditionalFormatting>
  <hyperlinks>
    <hyperlink ref="K1" location="Contents!B15" display="Contents" xr:uid="{F92F6E94-2D9D-44CC-936A-846B7CEC4EE6}"/>
  </hyperlinks>
  <pageMargins left="0.7" right="0.7" top="0.75" bottom="0.75" header="0.3" footer="0.3"/>
  <pageSetup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8FA53-EC90-403D-B8D7-DCFEF0A6F93B}">
  <sheetPr codeName="Sheet10"/>
  <dimension ref="A1:AE46"/>
  <sheetViews>
    <sheetView showGridLines="0" workbookViewId="0">
      <selection activeCell="B5" sqref="B5"/>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M1" s="79"/>
      <c r="N1" s="79"/>
      <c r="O1" s="79"/>
      <c r="P1" s="79"/>
      <c r="Q1" s="79"/>
      <c r="R1" s="79"/>
      <c r="S1" s="79"/>
    </row>
    <row r="2" spans="1:31" s="4" customFormat="1" ht="17.25" customHeight="1" x14ac:dyDescent="0.35">
      <c r="A2" s="2" t="s">
        <v>3</v>
      </c>
      <c r="B2" s="3" t="str">
        <f>'Table 1.1'!B2</f>
        <v>Chapter 1: Top-level governance for digital technologies in schools</v>
      </c>
      <c r="C2" s="3"/>
      <c r="D2" s="3"/>
      <c r="E2" s="3"/>
      <c r="F2" s="3"/>
      <c r="G2" s="3"/>
      <c r="H2" s="3"/>
      <c r="I2" s="3"/>
      <c r="J2" s="3"/>
      <c r="K2" s="3"/>
      <c r="M2" s="28"/>
      <c r="N2" s="28"/>
      <c r="O2" s="28"/>
      <c r="P2" s="28"/>
      <c r="Q2" s="28"/>
      <c r="R2" s="28"/>
      <c r="S2" s="28"/>
    </row>
    <row r="3" spans="1:31" s="4" customFormat="1" ht="17.25" customHeight="1" x14ac:dyDescent="0.35">
      <c r="A3" s="2"/>
      <c r="B3" s="3" t="str">
        <f>'Table 1.1'!B3</f>
        <v>Chapter 2: Digital equity and inclusion</v>
      </c>
      <c r="C3" s="3"/>
      <c r="D3" s="3"/>
      <c r="E3" s="3"/>
      <c r="F3" s="3"/>
      <c r="G3" s="3"/>
      <c r="H3" s="3"/>
      <c r="I3" s="3"/>
      <c r="J3" s="3"/>
      <c r="K3" s="3"/>
      <c r="M3" s="28"/>
      <c r="N3" s="28"/>
      <c r="O3" s="28"/>
      <c r="P3" s="28"/>
      <c r="Q3" s="28"/>
      <c r="R3" s="28"/>
      <c r="S3" s="28"/>
    </row>
    <row r="4" spans="1:31" s="4" customFormat="1" ht="17.25" customHeight="1" x14ac:dyDescent="0.35">
      <c r="A4" s="2" t="s">
        <v>6</v>
      </c>
      <c r="B4" s="3" t="s">
        <v>65</v>
      </c>
      <c r="C4" s="3"/>
      <c r="D4" s="3"/>
      <c r="E4" s="3"/>
      <c r="F4" s="3"/>
      <c r="G4" s="3"/>
      <c r="H4" s="3"/>
      <c r="I4" s="3"/>
      <c r="J4" s="3"/>
      <c r="K4" s="3"/>
      <c r="M4" s="28"/>
      <c r="N4" s="28"/>
      <c r="O4" s="28"/>
      <c r="P4" s="28"/>
      <c r="Q4" s="28"/>
      <c r="R4" s="28"/>
      <c r="S4" s="28"/>
    </row>
    <row r="5" spans="1:31" s="4" customFormat="1" ht="17.25" customHeight="1" x14ac:dyDescent="0.35">
      <c r="A5" s="2"/>
      <c r="B5" s="3" t="s">
        <v>323</v>
      </c>
      <c r="C5" s="3"/>
      <c r="D5" s="3"/>
      <c r="E5" s="3"/>
      <c r="F5" s="3"/>
      <c r="G5" s="3"/>
      <c r="H5" s="3"/>
      <c r="I5" s="3"/>
      <c r="J5" s="3"/>
      <c r="K5" s="3"/>
      <c r="M5" s="28"/>
      <c r="N5" s="28"/>
      <c r="O5" s="28"/>
      <c r="P5" s="28"/>
      <c r="Q5" s="28"/>
      <c r="R5" s="28"/>
      <c r="S5" s="28"/>
    </row>
    <row r="6" spans="1:31" s="4" customFormat="1" ht="17.25" customHeight="1" x14ac:dyDescent="0.35">
      <c r="A6" s="2"/>
      <c r="B6" s="3"/>
      <c r="C6" s="3"/>
      <c r="D6" s="3"/>
      <c r="E6" s="3"/>
      <c r="F6" s="3"/>
      <c r="G6" s="3"/>
      <c r="H6" s="3"/>
      <c r="I6" s="3"/>
      <c r="J6" s="3"/>
      <c r="K6" s="3"/>
      <c r="M6" s="28"/>
      <c r="N6" s="28"/>
      <c r="O6" s="28"/>
      <c r="P6" s="28"/>
      <c r="Q6" s="28"/>
      <c r="R6" s="28"/>
      <c r="S6" s="28"/>
    </row>
    <row r="7" spans="1:31" ht="17.25" customHeight="1" x14ac:dyDescent="0.35">
      <c r="A7" s="2" t="s">
        <v>8</v>
      </c>
      <c r="B7" s="3">
        <v>2023</v>
      </c>
      <c r="C7" s="3"/>
      <c r="D7" s="3"/>
      <c r="E7" s="3"/>
      <c r="F7" s="3"/>
      <c r="G7" s="3"/>
      <c r="H7" s="3"/>
      <c r="I7" s="3"/>
      <c r="J7" s="3"/>
      <c r="K7" s="3"/>
      <c r="M7" s="28"/>
      <c r="N7" s="28"/>
      <c r="O7" s="28"/>
      <c r="P7" s="28"/>
      <c r="Q7" s="28"/>
      <c r="R7" s="28"/>
      <c r="S7" s="28"/>
    </row>
    <row r="8" spans="1:31" ht="17.25" customHeight="1" x14ac:dyDescent="0.35">
      <c r="A8" s="5"/>
      <c r="M8" s="1"/>
      <c r="N8" s="1"/>
      <c r="O8" s="1"/>
      <c r="P8" s="1"/>
      <c r="Q8" s="1"/>
      <c r="R8" s="1"/>
      <c r="S8" s="1"/>
    </row>
    <row r="9" spans="1:31" ht="24" customHeight="1" x14ac:dyDescent="0.35">
      <c r="A9" s="2" t="s">
        <v>9</v>
      </c>
      <c r="B9" s="16" t="s">
        <v>74</v>
      </c>
      <c r="C9" s="17"/>
      <c r="D9" s="17"/>
      <c r="E9" s="17"/>
      <c r="F9" s="17"/>
      <c r="G9" s="17"/>
      <c r="H9" s="17"/>
      <c r="I9" s="17"/>
      <c r="J9" s="17"/>
      <c r="K9" s="17"/>
      <c r="M9" s="29"/>
      <c r="N9" s="29"/>
      <c r="O9" s="29"/>
      <c r="P9" s="29"/>
      <c r="Q9" s="29"/>
      <c r="R9" s="29"/>
      <c r="S9" s="29"/>
    </row>
    <row r="10" spans="1:31" x14ac:dyDescent="0.35">
      <c r="A10" s="2" t="s">
        <v>11</v>
      </c>
      <c r="B10" s="3" t="s">
        <v>12</v>
      </c>
      <c r="C10" s="18"/>
      <c r="D10" s="18"/>
      <c r="E10" s="18"/>
      <c r="F10" s="18"/>
      <c r="G10" s="18"/>
      <c r="H10" s="18"/>
      <c r="I10" s="18"/>
      <c r="J10" s="18"/>
      <c r="K10" s="18"/>
      <c r="M10" s="1"/>
      <c r="N10" s="1"/>
      <c r="O10" s="1"/>
      <c r="P10" s="1"/>
      <c r="Q10" s="1"/>
      <c r="R10" s="1"/>
      <c r="S10" s="1"/>
    </row>
    <row r="14" spans="1:31" x14ac:dyDescent="0.35">
      <c r="B14" s="112" t="s">
        <v>13</v>
      </c>
      <c r="C14" s="112"/>
      <c r="D14" s="112"/>
      <c r="E14" s="112"/>
      <c r="F14" s="113" t="s">
        <v>14</v>
      </c>
      <c r="G14" s="113"/>
      <c r="H14" s="113"/>
      <c r="I14" s="113"/>
      <c r="J14" s="113"/>
      <c r="K14" s="114" t="s">
        <v>15</v>
      </c>
      <c r="L14" s="114"/>
      <c r="M14" s="114"/>
      <c r="N14" s="114"/>
      <c r="O14" s="114"/>
      <c r="P14" s="116" t="s">
        <v>16</v>
      </c>
      <c r="Q14" s="116"/>
      <c r="R14" s="116"/>
      <c r="S14" s="115" t="s">
        <v>17</v>
      </c>
      <c r="T14" s="115"/>
      <c r="U14" s="115"/>
      <c r="V14" s="115"/>
      <c r="W14" s="115"/>
      <c r="X14" s="110" t="s">
        <v>18</v>
      </c>
      <c r="Y14" s="110"/>
      <c r="Z14" s="110"/>
      <c r="AA14" s="110"/>
      <c r="AB14" s="111"/>
      <c r="AC14" s="108" t="s">
        <v>16</v>
      </c>
      <c r="AD14" s="108"/>
      <c r="AE14" s="108"/>
    </row>
    <row r="15" spans="1:31" ht="56" x14ac:dyDescent="0.35">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x14ac:dyDescent="0.35">
      <c r="A16" s="21" t="s">
        <v>27</v>
      </c>
      <c r="B16" s="82">
        <v>1956</v>
      </c>
      <c r="C16" s="83">
        <v>42051.07591</v>
      </c>
      <c r="D16" s="84">
        <v>69.041579515999999</v>
      </c>
      <c r="E16" s="84">
        <v>4.7083236957999999</v>
      </c>
      <c r="F16" s="85" t="s">
        <v>28</v>
      </c>
      <c r="G16" s="85" t="s">
        <v>28</v>
      </c>
      <c r="H16" s="85" t="s">
        <v>28</v>
      </c>
      <c r="I16" s="85" t="s">
        <v>28</v>
      </c>
      <c r="J16" s="85" t="s">
        <v>28</v>
      </c>
      <c r="K16" s="85" t="s">
        <v>28</v>
      </c>
      <c r="L16" s="85" t="s">
        <v>28</v>
      </c>
      <c r="M16" s="85" t="s">
        <v>28</v>
      </c>
      <c r="N16" s="85" t="s">
        <v>28</v>
      </c>
      <c r="O16" s="85" t="s">
        <v>28</v>
      </c>
      <c r="P16" s="85" t="s">
        <v>28</v>
      </c>
      <c r="Q16" s="85" t="s">
        <v>28</v>
      </c>
      <c r="R16" s="85" t="s">
        <v>28</v>
      </c>
      <c r="S16" s="84">
        <v>14.323315651</v>
      </c>
      <c r="T16" s="82">
        <v>243</v>
      </c>
      <c r="U16" s="83">
        <v>4629.3725860000004</v>
      </c>
      <c r="V16" s="84">
        <v>58.933165756000001</v>
      </c>
      <c r="W16" s="84">
        <v>13.309705406000001</v>
      </c>
      <c r="X16" s="84">
        <v>15.593889537000001</v>
      </c>
      <c r="Y16" s="82">
        <v>307</v>
      </c>
      <c r="Z16" s="83">
        <v>6311.4123550000004</v>
      </c>
      <c r="AA16" s="84">
        <v>68.689810903999998</v>
      </c>
      <c r="AB16" s="84">
        <v>12.008613735999999</v>
      </c>
      <c r="AC16" s="84">
        <v>9.7566451480000005</v>
      </c>
      <c r="AD16" s="84">
        <v>17.709426709999999</v>
      </c>
      <c r="AE16" s="84">
        <v>0.55092947430000005</v>
      </c>
    </row>
    <row r="17" spans="1:31" x14ac:dyDescent="0.35">
      <c r="A17" s="21" t="s">
        <v>29</v>
      </c>
      <c r="B17" s="82">
        <v>5798</v>
      </c>
      <c r="C17" s="83">
        <v>82351.905140000003</v>
      </c>
      <c r="D17" s="84">
        <v>73.511561147999998</v>
      </c>
      <c r="E17" s="84">
        <v>3.5823869119</v>
      </c>
      <c r="F17" s="84">
        <v>77.215762397000006</v>
      </c>
      <c r="G17" s="82">
        <v>4187</v>
      </c>
      <c r="H17" s="83">
        <v>61559.237655999998</v>
      </c>
      <c r="I17" s="84">
        <v>72.202693429000007</v>
      </c>
      <c r="J17" s="84">
        <v>3.9098050602000001</v>
      </c>
      <c r="K17" s="84">
        <v>9.9559987909000007</v>
      </c>
      <c r="L17" s="82">
        <v>652</v>
      </c>
      <c r="M17" s="83">
        <v>8998.7513870000002</v>
      </c>
      <c r="N17" s="84">
        <v>80.457795786000005</v>
      </c>
      <c r="O17" s="84">
        <v>10.879958393000001</v>
      </c>
      <c r="P17" s="84">
        <v>-8.2551023570000002</v>
      </c>
      <c r="Q17" s="84">
        <v>11.801989706000001</v>
      </c>
      <c r="R17" s="84">
        <v>-0.699467002</v>
      </c>
      <c r="S17" s="84">
        <v>52.240139038999999</v>
      </c>
      <c r="T17" s="82">
        <v>2429</v>
      </c>
      <c r="U17" s="83">
        <v>41539.654886999997</v>
      </c>
      <c r="V17" s="84">
        <v>71.837387358000001</v>
      </c>
      <c r="W17" s="84">
        <v>4.9380614446999997</v>
      </c>
      <c r="X17" s="84">
        <v>18.697310719000001</v>
      </c>
      <c r="Y17" s="82">
        <v>1063</v>
      </c>
      <c r="Z17" s="83">
        <v>14078.267292</v>
      </c>
      <c r="AA17" s="84">
        <v>71.700987279000003</v>
      </c>
      <c r="AB17" s="84">
        <v>8.2830037976999993</v>
      </c>
      <c r="AC17" s="84">
        <v>-0.13640007900000001</v>
      </c>
      <c r="AD17" s="84">
        <v>9.4950823601999996</v>
      </c>
      <c r="AE17" s="84">
        <v>-1.4365339E-2</v>
      </c>
    </row>
    <row r="18" spans="1:31" x14ac:dyDescent="0.35">
      <c r="A18" s="21" t="s">
        <v>30</v>
      </c>
      <c r="B18" s="82">
        <v>1274</v>
      </c>
      <c r="C18" s="83">
        <v>25438.029028000001</v>
      </c>
      <c r="D18" s="84">
        <v>56.583189791000002</v>
      </c>
      <c r="E18" s="84">
        <v>4.9456216346000001</v>
      </c>
      <c r="F18" s="84">
        <v>65.074226159999995</v>
      </c>
      <c r="G18" s="82">
        <v>585</v>
      </c>
      <c r="H18" s="83">
        <v>12143.139084</v>
      </c>
      <c r="I18" s="84">
        <v>52.750623726000001</v>
      </c>
      <c r="J18" s="84">
        <v>7.1870907075000003</v>
      </c>
      <c r="K18" s="84">
        <v>17.850214152</v>
      </c>
      <c r="L18" s="82">
        <v>82</v>
      </c>
      <c r="M18" s="83">
        <v>1935.2870009999999</v>
      </c>
      <c r="N18" s="84">
        <v>31.394165717</v>
      </c>
      <c r="O18" s="84">
        <v>11.788456254</v>
      </c>
      <c r="P18" s="84">
        <v>21.356458009000001</v>
      </c>
      <c r="Q18" s="84">
        <v>14.111163509000001</v>
      </c>
      <c r="R18" s="84">
        <v>1.5134441604</v>
      </c>
      <c r="S18" s="84">
        <v>50.335610311000003</v>
      </c>
      <c r="T18" s="82">
        <v>517</v>
      </c>
      <c r="U18" s="83">
        <v>10507.169344</v>
      </c>
      <c r="V18" s="84">
        <v>56.397859220000001</v>
      </c>
      <c r="W18" s="84">
        <v>7.8662700951</v>
      </c>
      <c r="X18" s="84">
        <v>22.436561469000001</v>
      </c>
      <c r="Y18" s="82">
        <v>211</v>
      </c>
      <c r="Z18" s="83">
        <v>4395.2333680000002</v>
      </c>
      <c r="AA18" s="84">
        <v>51.278808961000003</v>
      </c>
      <c r="AB18" s="84">
        <v>12.647469968999999</v>
      </c>
      <c r="AC18" s="84">
        <v>-5.1190502579999997</v>
      </c>
      <c r="AD18" s="84">
        <v>15.889598646</v>
      </c>
      <c r="AE18" s="84">
        <v>-0.32216359700000002</v>
      </c>
    </row>
    <row r="19" spans="1:31" x14ac:dyDescent="0.35">
      <c r="A19" s="21" t="s">
        <v>31</v>
      </c>
      <c r="B19" s="82">
        <v>2195</v>
      </c>
      <c r="C19" s="83">
        <v>279993.44569600001</v>
      </c>
      <c r="D19" s="84">
        <v>46.934687767</v>
      </c>
      <c r="E19" s="84">
        <v>4.4455898062000001</v>
      </c>
      <c r="F19" s="84">
        <v>29.722649472000001</v>
      </c>
      <c r="G19" s="82">
        <v>687</v>
      </c>
      <c r="H19" s="83">
        <v>75942.321429000003</v>
      </c>
      <c r="I19" s="84">
        <v>45.747318569000001</v>
      </c>
      <c r="J19" s="84">
        <v>9.3118210784999995</v>
      </c>
      <c r="K19" s="84">
        <v>51.698222123000001</v>
      </c>
      <c r="L19" s="82">
        <v>917</v>
      </c>
      <c r="M19" s="83">
        <v>122875.30856799999</v>
      </c>
      <c r="N19" s="84">
        <v>47.061912601000003</v>
      </c>
      <c r="O19" s="84">
        <v>6.1081170668000002</v>
      </c>
      <c r="P19" s="84">
        <v>-1.314594032</v>
      </c>
      <c r="Q19" s="84">
        <v>10.804146514999999</v>
      </c>
      <c r="R19" s="84">
        <v>-0.121674954</v>
      </c>
      <c r="S19" s="84">
        <v>23.017029923999999</v>
      </c>
      <c r="T19" s="82">
        <v>209</v>
      </c>
      <c r="U19" s="83">
        <v>48830.79999</v>
      </c>
      <c r="V19" s="84">
        <v>43.202646991999998</v>
      </c>
      <c r="W19" s="84">
        <v>9.0822734342999993</v>
      </c>
      <c r="X19" s="84">
        <v>31.271935879000001</v>
      </c>
      <c r="Y19" s="82">
        <v>720</v>
      </c>
      <c r="Z19" s="83">
        <v>76420.540416000003</v>
      </c>
      <c r="AA19" s="84">
        <v>44.773354456</v>
      </c>
      <c r="AB19" s="84">
        <v>7.1066840225999997</v>
      </c>
      <c r="AC19" s="84">
        <v>1.5707074640000001</v>
      </c>
      <c r="AD19" s="84">
        <v>11.011134511</v>
      </c>
      <c r="AE19" s="84">
        <v>0.14264719610000001</v>
      </c>
    </row>
    <row r="20" spans="1:31" x14ac:dyDescent="0.35">
      <c r="A20" s="21" t="s">
        <v>32</v>
      </c>
      <c r="B20" s="82">
        <v>1176</v>
      </c>
      <c r="C20" s="83">
        <v>29126.636236999999</v>
      </c>
      <c r="D20" s="84">
        <v>35.490868118000002</v>
      </c>
      <c r="E20" s="84">
        <v>4.1274295817000004</v>
      </c>
      <c r="F20" s="84">
        <v>64.849304559000004</v>
      </c>
      <c r="G20" s="82">
        <v>742</v>
      </c>
      <c r="H20" s="83">
        <v>16943.208568999999</v>
      </c>
      <c r="I20" s="84">
        <v>35.544119909999999</v>
      </c>
      <c r="J20" s="84">
        <v>4.6110382422000002</v>
      </c>
      <c r="K20" s="84">
        <v>20.040076813999999</v>
      </c>
      <c r="L20" s="82">
        <v>177</v>
      </c>
      <c r="M20" s="83">
        <v>5095.3841979999997</v>
      </c>
      <c r="N20" s="84">
        <v>35.223527625999999</v>
      </c>
      <c r="O20" s="84">
        <v>8.1564935439999999</v>
      </c>
      <c r="P20" s="84">
        <v>0.32059228360000003</v>
      </c>
      <c r="Q20" s="84">
        <v>8.6745676123000006</v>
      </c>
      <c r="R20" s="84">
        <v>3.6957724900000002E-2</v>
      </c>
      <c r="S20" s="84">
        <v>27.592206484999998</v>
      </c>
      <c r="T20" s="82">
        <v>315</v>
      </c>
      <c r="U20" s="83">
        <v>7102.6190340000003</v>
      </c>
      <c r="V20" s="84">
        <v>32.527950771</v>
      </c>
      <c r="W20" s="84">
        <v>8.1601656748</v>
      </c>
      <c r="X20" s="84">
        <v>29.182835563000001</v>
      </c>
      <c r="Y20" s="82">
        <v>200</v>
      </c>
      <c r="Z20" s="83">
        <v>4261.8640859999996</v>
      </c>
      <c r="AA20" s="84">
        <v>19.928406036999998</v>
      </c>
      <c r="AB20" s="84">
        <v>6.0863768906000004</v>
      </c>
      <c r="AC20" s="84">
        <v>-12.59954473</v>
      </c>
      <c r="AD20" s="84">
        <v>10.552034202</v>
      </c>
      <c r="AE20" s="84">
        <v>-1.1940394139999999</v>
      </c>
    </row>
    <row r="21" spans="1:31" x14ac:dyDescent="0.35">
      <c r="A21" s="21" t="s">
        <v>33</v>
      </c>
      <c r="B21" s="82">
        <v>7745</v>
      </c>
      <c r="C21" s="83">
        <v>337603.26527799998</v>
      </c>
      <c r="D21" s="84">
        <v>71.891240394999997</v>
      </c>
      <c r="E21" s="84">
        <v>2.8825342073</v>
      </c>
      <c r="F21" s="84">
        <v>68.390598922999999</v>
      </c>
      <c r="G21" s="82">
        <v>5184</v>
      </c>
      <c r="H21" s="83">
        <v>210221.92740700001</v>
      </c>
      <c r="I21" s="84">
        <v>72.560464635000002</v>
      </c>
      <c r="J21" s="84">
        <v>3.5210005135000002</v>
      </c>
      <c r="K21" s="84">
        <v>16.788732956</v>
      </c>
      <c r="L21" s="82">
        <v>1283</v>
      </c>
      <c r="M21" s="83">
        <v>54803.659595999998</v>
      </c>
      <c r="N21" s="84">
        <v>74.382464169000002</v>
      </c>
      <c r="O21" s="84">
        <v>7.3690348992999999</v>
      </c>
      <c r="P21" s="84">
        <v>-1.8219995339999999</v>
      </c>
      <c r="Q21" s="84">
        <v>8.3673889962000008</v>
      </c>
      <c r="R21" s="84">
        <v>-0.21775006899999999</v>
      </c>
      <c r="S21" s="84">
        <v>28.514488325999999</v>
      </c>
      <c r="T21" s="82">
        <v>1800</v>
      </c>
      <c r="U21" s="83">
        <v>96073.512650000004</v>
      </c>
      <c r="V21" s="84">
        <v>78.003528418000002</v>
      </c>
      <c r="W21" s="84">
        <v>5.3574473787999999</v>
      </c>
      <c r="X21" s="84">
        <v>37.613133550999997</v>
      </c>
      <c r="Y21" s="82">
        <v>2920</v>
      </c>
      <c r="Z21" s="83">
        <v>116807.290689</v>
      </c>
      <c r="AA21" s="84">
        <v>71.215181795000007</v>
      </c>
      <c r="AB21" s="84">
        <v>4.4084726975999997</v>
      </c>
      <c r="AC21" s="84">
        <v>-6.7883466229999998</v>
      </c>
      <c r="AD21" s="84">
        <v>6.7435534652999998</v>
      </c>
      <c r="AE21" s="84">
        <v>-1.006642367</v>
      </c>
    </row>
    <row r="22" spans="1:31" x14ac:dyDescent="0.35">
      <c r="A22" s="21" t="s">
        <v>34</v>
      </c>
      <c r="B22" s="82">
        <v>1098</v>
      </c>
      <c r="C22" s="83">
        <v>253581.548503</v>
      </c>
      <c r="D22" s="84">
        <v>40.102745132000003</v>
      </c>
      <c r="E22" s="84">
        <v>4.5884929470999998</v>
      </c>
      <c r="F22" s="84">
        <v>38.075107070999998</v>
      </c>
      <c r="G22" s="82">
        <v>504</v>
      </c>
      <c r="H22" s="83">
        <v>109503.854102</v>
      </c>
      <c r="I22" s="84">
        <v>50.924176486999997</v>
      </c>
      <c r="J22" s="84">
        <v>8.1573072688000003</v>
      </c>
      <c r="K22" s="84">
        <v>46.603719314999999</v>
      </c>
      <c r="L22" s="82">
        <v>384</v>
      </c>
      <c r="M22" s="83">
        <v>98652.164703999995</v>
      </c>
      <c r="N22" s="84">
        <v>38.878901290999998</v>
      </c>
      <c r="O22" s="84">
        <v>7.1541324648</v>
      </c>
      <c r="P22" s="84">
        <v>12.045275195</v>
      </c>
      <c r="Q22" s="84">
        <v>11.121895252</v>
      </c>
      <c r="R22" s="84">
        <v>1.0830236145000001</v>
      </c>
      <c r="S22" s="84">
        <v>49.417620352999997</v>
      </c>
      <c r="T22" s="82">
        <v>478</v>
      </c>
      <c r="U22" s="83">
        <v>114507.322843</v>
      </c>
      <c r="V22" s="84">
        <v>42.346128575000002</v>
      </c>
      <c r="W22" s="84">
        <v>7.0184452464999998</v>
      </c>
      <c r="X22" s="84">
        <v>14.308944260000001</v>
      </c>
      <c r="Y22" s="82">
        <v>184</v>
      </c>
      <c r="Z22" s="83">
        <v>39268.381157000003</v>
      </c>
      <c r="AA22" s="84">
        <v>53.023364946000001</v>
      </c>
      <c r="AB22" s="84">
        <v>13.855468536</v>
      </c>
      <c r="AC22" s="84">
        <v>10.677236370999999</v>
      </c>
      <c r="AD22" s="84">
        <v>16.558541756</v>
      </c>
      <c r="AE22" s="84">
        <v>0.64481743189999996</v>
      </c>
    </row>
    <row r="23" spans="1:31" x14ac:dyDescent="0.35">
      <c r="A23" s="21" t="s">
        <v>35</v>
      </c>
      <c r="B23" s="82">
        <v>1223</v>
      </c>
      <c r="C23" s="83">
        <v>14324.576123000001</v>
      </c>
      <c r="D23" s="84">
        <v>41.569356227</v>
      </c>
      <c r="E23" s="84">
        <v>4.2197365312999997</v>
      </c>
      <c r="F23" s="84">
        <v>48.364747897999997</v>
      </c>
      <c r="G23" s="82">
        <v>612</v>
      </c>
      <c r="H23" s="83">
        <v>6289.391936</v>
      </c>
      <c r="I23" s="84">
        <v>42.020674436999997</v>
      </c>
      <c r="J23" s="84">
        <v>6.2356653977000001</v>
      </c>
      <c r="K23" s="84">
        <v>25.862969622000001</v>
      </c>
      <c r="L23" s="82">
        <v>203</v>
      </c>
      <c r="M23" s="83">
        <v>3088.9584599999998</v>
      </c>
      <c r="N23" s="84">
        <v>40.219975529000003</v>
      </c>
      <c r="O23" s="84">
        <v>8.9536681654999999</v>
      </c>
      <c r="P23" s="84">
        <v>1.8006989078</v>
      </c>
      <c r="Q23" s="84">
        <v>10.763835629000001</v>
      </c>
      <c r="R23" s="84">
        <v>0.167291565</v>
      </c>
      <c r="S23" s="84">
        <v>50.958543147999997</v>
      </c>
      <c r="T23" s="82">
        <v>554</v>
      </c>
      <c r="U23" s="83">
        <v>7047.1198050000003</v>
      </c>
      <c r="V23" s="84">
        <v>43.786757440999999</v>
      </c>
      <c r="W23" s="84">
        <v>6.4907238108999996</v>
      </c>
      <c r="X23" s="84">
        <v>22.754847126000001</v>
      </c>
      <c r="Y23" s="82">
        <v>228</v>
      </c>
      <c r="Z23" s="83">
        <v>2928.0701530000001</v>
      </c>
      <c r="AA23" s="84">
        <v>41.196599982000002</v>
      </c>
      <c r="AB23" s="84">
        <v>9.2399593077999995</v>
      </c>
      <c r="AC23" s="84">
        <v>-2.5901574580000002</v>
      </c>
      <c r="AD23" s="84">
        <v>11.802644077</v>
      </c>
      <c r="AE23" s="84">
        <v>-0.21945569500000001</v>
      </c>
    </row>
    <row r="24" spans="1:31" x14ac:dyDescent="0.35">
      <c r="A24" s="21" t="s">
        <v>36</v>
      </c>
      <c r="B24" s="82">
        <v>2891</v>
      </c>
      <c r="C24" s="83">
        <v>446003.63718199998</v>
      </c>
      <c r="D24" s="84">
        <v>88.124414917999999</v>
      </c>
      <c r="E24" s="84">
        <v>2.6055841771999999</v>
      </c>
      <c r="F24" s="84">
        <v>40.303077518999999</v>
      </c>
      <c r="G24" s="82">
        <v>1052</v>
      </c>
      <c r="H24" s="83">
        <v>159153.3461</v>
      </c>
      <c r="I24" s="84">
        <v>90.440667833000006</v>
      </c>
      <c r="J24" s="84">
        <v>4.1176817099000003</v>
      </c>
      <c r="K24" s="84">
        <v>43.125409472000001</v>
      </c>
      <c r="L24" s="82">
        <v>989</v>
      </c>
      <c r="M24" s="83">
        <v>165153.74717399999</v>
      </c>
      <c r="N24" s="84">
        <v>87.376014501</v>
      </c>
      <c r="O24" s="84">
        <v>4.2708005098999999</v>
      </c>
      <c r="P24" s="84">
        <v>3.0646533325999998</v>
      </c>
      <c r="Q24" s="84">
        <v>6.5374020136000004</v>
      </c>
      <c r="R24" s="84">
        <v>0.46878765090000002</v>
      </c>
      <c r="S24" s="84">
        <v>40.477713545</v>
      </c>
      <c r="T24" s="82">
        <v>909</v>
      </c>
      <c r="U24" s="83">
        <v>159982.41274100001</v>
      </c>
      <c r="V24" s="84">
        <v>90.479239196999998</v>
      </c>
      <c r="W24" s="84">
        <v>3.9820819270999999</v>
      </c>
      <c r="X24" s="84">
        <v>24.352233405</v>
      </c>
      <c r="Y24" s="82">
        <v>610</v>
      </c>
      <c r="Z24" s="83">
        <v>89357.914262999999</v>
      </c>
      <c r="AA24" s="84">
        <v>79.556074554999995</v>
      </c>
      <c r="AB24" s="84">
        <v>7.1458318843999997</v>
      </c>
      <c r="AC24" s="84">
        <v>-10.92316464</v>
      </c>
      <c r="AD24" s="84">
        <v>7.9353224436999996</v>
      </c>
      <c r="AE24" s="84">
        <v>-1.376524359</v>
      </c>
    </row>
    <row r="25" spans="1:31" x14ac:dyDescent="0.35">
      <c r="A25" s="21" t="s">
        <v>37</v>
      </c>
      <c r="B25" s="82">
        <v>923</v>
      </c>
      <c r="C25" s="83">
        <v>2813.421053</v>
      </c>
      <c r="D25" s="84">
        <v>31.713966189000001</v>
      </c>
      <c r="E25" s="84">
        <v>2.4205969585</v>
      </c>
      <c r="F25" s="84">
        <v>62.250489236999996</v>
      </c>
      <c r="G25" s="82">
        <v>671</v>
      </c>
      <c r="H25" s="83">
        <v>2087.8421050000002</v>
      </c>
      <c r="I25" s="84">
        <v>39.763438166</v>
      </c>
      <c r="J25" s="84">
        <v>3.6886927986</v>
      </c>
      <c r="K25" s="84">
        <v>18.438889877000001</v>
      </c>
      <c r="L25" s="82">
        <v>96</v>
      </c>
      <c r="M25" s="83">
        <v>340</v>
      </c>
      <c r="N25" s="84">
        <v>21.32329884</v>
      </c>
      <c r="O25" s="84">
        <v>4.4965638307000004</v>
      </c>
      <c r="P25" s="84">
        <v>18.440139326000001</v>
      </c>
      <c r="Q25" s="84">
        <v>5.8182358032000003</v>
      </c>
      <c r="R25" s="84">
        <v>3.1693695390999999</v>
      </c>
      <c r="S25" s="84">
        <v>35.160558090999999</v>
      </c>
      <c r="T25" s="82">
        <v>341</v>
      </c>
      <c r="U25" s="83">
        <v>1025.263158</v>
      </c>
      <c r="V25" s="84">
        <v>32.921532507000002</v>
      </c>
      <c r="W25" s="84">
        <v>3.5296358399000001</v>
      </c>
      <c r="X25" s="84">
        <v>37.971513119999997</v>
      </c>
      <c r="Y25" s="82">
        <v>377</v>
      </c>
      <c r="Z25" s="83">
        <v>1211.921053</v>
      </c>
      <c r="AA25" s="84">
        <v>39.975868474999999</v>
      </c>
      <c r="AB25" s="84">
        <v>6.5476377709999998</v>
      </c>
      <c r="AC25" s="84">
        <v>7.0543359670000001</v>
      </c>
      <c r="AD25" s="84">
        <v>8.4095839055999999</v>
      </c>
      <c r="AE25" s="84">
        <v>0.83884482829999996</v>
      </c>
    </row>
    <row r="26" spans="1:31" x14ac:dyDescent="0.35">
      <c r="A26" s="21" t="s">
        <v>38</v>
      </c>
      <c r="B26" s="82">
        <v>1953</v>
      </c>
      <c r="C26" s="83">
        <v>13431.508371</v>
      </c>
      <c r="D26" s="84">
        <v>74.284078578000006</v>
      </c>
      <c r="E26" s="84">
        <v>3.9226516461999998</v>
      </c>
      <c r="F26" s="84">
        <v>47.751106270000001</v>
      </c>
      <c r="G26" s="82">
        <v>887</v>
      </c>
      <c r="H26" s="83">
        <v>5812.7848530000001</v>
      </c>
      <c r="I26" s="84">
        <v>74.318672050999993</v>
      </c>
      <c r="J26" s="84">
        <v>6.0489231160000001</v>
      </c>
      <c r="K26" s="84">
        <v>28.087996844999999</v>
      </c>
      <c r="L26" s="82">
        <v>463</v>
      </c>
      <c r="M26" s="83">
        <v>3595.0904260000002</v>
      </c>
      <c r="N26" s="84">
        <v>75.617896678999998</v>
      </c>
      <c r="O26" s="84">
        <v>7.4463996795999998</v>
      </c>
      <c r="P26" s="84">
        <v>-1.299224629</v>
      </c>
      <c r="Q26" s="84">
        <v>10.036435678</v>
      </c>
      <c r="R26" s="84">
        <v>-0.1294508</v>
      </c>
      <c r="S26" s="84">
        <v>41.983911491000001</v>
      </c>
      <c r="T26" s="82">
        <v>681</v>
      </c>
      <c r="U26" s="83">
        <v>5313.2145840000003</v>
      </c>
      <c r="V26" s="84">
        <v>76.257147642999996</v>
      </c>
      <c r="W26" s="84">
        <v>5.0205795404</v>
      </c>
      <c r="X26" s="84">
        <v>28.510197703999999</v>
      </c>
      <c r="Y26" s="82">
        <v>491</v>
      </c>
      <c r="Z26" s="83">
        <v>3171.0938200000001</v>
      </c>
      <c r="AA26" s="84">
        <v>65.496358117</v>
      </c>
      <c r="AB26" s="84">
        <v>9.2409650120000002</v>
      </c>
      <c r="AC26" s="84">
        <v>-10.76078953</v>
      </c>
      <c r="AD26" s="84">
        <v>10.516732062000001</v>
      </c>
      <c r="AE26" s="84">
        <v>-1.0232065880000001</v>
      </c>
    </row>
    <row r="27" spans="1:31" x14ac:dyDescent="0.35">
      <c r="A27" s="21" t="s">
        <v>39</v>
      </c>
      <c r="B27" s="82">
        <v>2032</v>
      </c>
      <c r="C27" s="83">
        <v>2960.589927</v>
      </c>
      <c r="D27" s="84">
        <v>80.459787106999997</v>
      </c>
      <c r="E27" s="84">
        <v>2.2540278349</v>
      </c>
      <c r="F27" s="84">
        <v>26.003415496999999</v>
      </c>
      <c r="G27" s="82">
        <v>129</v>
      </c>
      <c r="H27" s="83">
        <v>178.1</v>
      </c>
      <c r="I27" s="84">
        <v>55.912226361000002</v>
      </c>
      <c r="J27" s="84">
        <v>7.9642223491999999</v>
      </c>
      <c r="K27" s="84">
        <v>49.720351551</v>
      </c>
      <c r="L27" s="82">
        <v>488</v>
      </c>
      <c r="M27" s="83">
        <v>679.59065899999996</v>
      </c>
      <c r="N27" s="84">
        <v>90.163253256000004</v>
      </c>
      <c r="O27" s="84">
        <v>2.4631624455000001</v>
      </c>
      <c r="P27" s="84">
        <v>-34.251026889999999</v>
      </c>
      <c r="Q27" s="84">
        <v>8.3364265042000003</v>
      </c>
      <c r="R27" s="84">
        <v>-4.108598196</v>
      </c>
      <c r="S27" s="84">
        <v>48.715462924999997</v>
      </c>
      <c r="T27" s="82">
        <v>832</v>
      </c>
      <c r="U27" s="83">
        <v>1155.8280219999999</v>
      </c>
      <c r="V27" s="84">
        <v>87.539942706000005</v>
      </c>
      <c r="W27" s="84">
        <v>2.8904198619999999</v>
      </c>
      <c r="X27" s="84">
        <v>23.671920869000001</v>
      </c>
      <c r="Y27" s="82">
        <v>216</v>
      </c>
      <c r="Z27" s="83">
        <v>303.10989000000001</v>
      </c>
      <c r="AA27" s="84">
        <v>68.338044104000005</v>
      </c>
      <c r="AB27" s="84">
        <v>7.3124463258999999</v>
      </c>
      <c r="AC27" s="86">
        <v>-19.2018986</v>
      </c>
      <c r="AD27" s="84">
        <v>7.9181160081000002</v>
      </c>
      <c r="AE27" s="84">
        <v>-2.4250590139999999</v>
      </c>
    </row>
    <row r="28" spans="1:31" x14ac:dyDescent="0.35">
      <c r="A28" s="21" t="s">
        <v>40</v>
      </c>
      <c r="B28" s="82">
        <v>1830</v>
      </c>
      <c r="C28" s="83">
        <v>41421.757047999999</v>
      </c>
      <c r="D28" s="84">
        <v>59.920249134999999</v>
      </c>
      <c r="E28" s="84">
        <v>4.1945357398000001</v>
      </c>
      <c r="F28" s="84">
        <v>65.777387066000003</v>
      </c>
      <c r="G28" s="82">
        <v>1235</v>
      </c>
      <c r="H28" s="83">
        <v>28088.571924</v>
      </c>
      <c r="I28" s="84">
        <v>67.204474403999996</v>
      </c>
      <c r="J28" s="84">
        <v>5.5840204594999996</v>
      </c>
      <c r="K28" s="84">
        <v>17.873216365000001</v>
      </c>
      <c r="L28" s="82">
        <v>156</v>
      </c>
      <c r="M28" s="83">
        <v>5126.3746030000002</v>
      </c>
      <c r="N28" s="84">
        <v>65.496355675000004</v>
      </c>
      <c r="O28" s="84">
        <v>11.767161143999999</v>
      </c>
      <c r="P28" s="84">
        <v>1.7081187295</v>
      </c>
      <c r="Q28" s="84">
        <v>13.583066823999999</v>
      </c>
      <c r="R28" s="84">
        <v>0.1257535394</v>
      </c>
      <c r="S28" s="84">
        <v>41.898927321000002</v>
      </c>
      <c r="T28" s="82">
        <v>420</v>
      </c>
      <c r="U28" s="83">
        <v>12034.979847000001</v>
      </c>
      <c r="V28" s="84">
        <v>52.193432534999999</v>
      </c>
      <c r="W28" s="84">
        <v>8.2439315037000007</v>
      </c>
      <c r="X28" s="84">
        <v>31.065131886</v>
      </c>
      <c r="Y28" s="82">
        <v>610</v>
      </c>
      <c r="Z28" s="83">
        <v>13424.230415</v>
      </c>
      <c r="AA28" s="84">
        <v>65.880497798999997</v>
      </c>
      <c r="AB28" s="84">
        <v>8.9974137462999995</v>
      </c>
      <c r="AC28" s="84">
        <v>13.687065263999999</v>
      </c>
      <c r="AD28" s="84">
        <v>12.243020253999999</v>
      </c>
      <c r="AE28" s="84">
        <v>1.1179484293999999</v>
      </c>
    </row>
    <row r="29" spans="1:31" x14ac:dyDescent="0.35">
      <c r="A29" s="21" t="s">
        <v>41</v>
      </c>
      <c r="B29" s="82">
        <v>1694</v>
      </c>
      <c r="C29" s="83">
        <v>2403.5</v>
      </c>
      <c r="D29" s="84">
        <v>64.825137103000003</v>
      </c>
      <c r="E29" s="84">
        <v>0.66871756729999998</v>
      </c>
      <c r="F29" s="84">
        <v>63.556914069000001</v>
      </c>
      <c r="G29" s="82">
        <v>988</v>
      </c>
      <c r="H29" s="83">
        <v>1607.5</v>
      </c>
      <c r="I29" s="84">
        <v>73.654066438000001</v>
      </c>
      <c r="J29" s="84">
        <v>1.0102005569000001</v>
      </c>
      <c r="K29" s="84">
        <v>10.173066988</v>
      </c>
      <c r="L29" s="82">
        <v>0</v>
      </c>
      <c r="M29" s="83">
        <v>0</v>
      </c>
      <c r="N29" s="84">
        <v>0</v>
      </c>
      <c r="O29" s="84">
        <v>0</v>
      </c>
      <c r="P29" s="84">
        <v>88.224513169999994</v>
      </c>
      <c r="Q29" s="84" t="s">
        <v>28</v>
      </c>
      <c r="R29" s="84" t="s">
        <v>28</v>
      </c>
      <c r="S29" s="84">
        <v>69.515240227000007</v>
      </c>
      <c r="T29" s="82">
        <v>1037</v>
      </c>
      <c r="U29" s="83">
        <v>1363.666667</v>
      </c>
      <c r="V29" s="84">
        <v>55.907072087000003</v>
      </c>
      <c r="W29" s="84">
        <v>0.80422965359999998</v>
      </c>
      <c r="X29" s="84" t="s">
        <v>28</v>
      </c>
      <c r="Y29" s="84" t="s">
        <v>28</v>
      </c>
      <c r="Z29" s="84" t="s">
        <v>28</v>
      </c>
      <c r="AA29" s="84" t="s">
        <v>28</v>
      </c>
      <c r="AB29" s="84" t="s">
        <v>28</v>
      </c>
      <c r="AC29" s="84" t="s">
        <v>28</v>
      </c>
      <c r="AD29" s="84" t="s">
        <v>28</v>
      </c>
      <c r="AE29" s="84" t="s">
        <v>28</v>
      </c>
    </row>
    <row r="30" spans="1:31" x14ac:dyDescent="0.35">
      <c r="A30" s="21" t="s">
        <v>42</v>
      </c>
      <c r="B30" s="82">
        <v>1779</v>
      </c>
      <c r="C30" s="83">
        <v>40476.459890999999</v>
      </c>
      <c r="D30" s="84">
        <v>59.917622676000001</v>
      </c>
      <c r="E30" s="84">
        <v>4.1136896900000002</v>
      </c>
      <c r="F30" s="84">
        <v>39.136297857999999</v>
      </c>
      <c r="G30" s="82">
        <v>789</v>
      </c>
      <c r="H30" s="83">
        <v>16678.208779000001</v>
      </c>
      <c r="I30" s="84">
        <v>70.473752875000002</v>
      </c>
      <c r="J30" s="84">
        <v>7.1968352870999999</v>
      </c>
      <c r="K30" s="84">
        <v>43.174120881999997</v>
      </c>
      <c r="L30" s="82">
        <v>590</v>
      </c>
      <c r="M30" s="83">
        <v>14184.428468</v>
      </c>
      <c r="N30" s="84">
        <v>54.712829073999998</v>
      </c>
      <c r="O30" s="84">
        <v>7.5139271661000002</v>
      </c>
      <c r="P30" s="84">
        <v>15.760923801000001</v>
      </c>
      <c r="Q30" s="84">
        <v>10.646888078</v>
      </c>
      <c r="R30" s="84">
        <v>1.4803315001999999</v>
      </c>
      <c r="S30" s="84">
        <v>59.898237705</v>
      </c>
      <c r="T30" s="82">
        <v>1013</v>
      </c>
      <c r="U30" s="83">
        <v>25118.63565</v>
      </c>
      <c r="V30" s="84">
        <v>69.169152096000005</v>
      </c>
      <c r="W30" s="84">
        <v>5.8984838801999997</v>
      </c>
      <c r="X30" s="84">
        <v>29.128402327</v>
      </c>
      <c r="Y30" s="82">
        <v>350</v>
      </c>
      <c r="Z30" s="83">
        <v>6793.2063840000001</v>
      </c>
      <c r="AA30" s="84">
        <v>36.202140663999998</v>
      </c>
      <c r="AB30" s="84">
        <v>7.8063771711000003</v>
      </c>
      <c r="AC30" s="86">
        <v>-32.967011429999999</v>
      </c>
      <c r="AD30" s="84">
        <v>10.061276457</v>
      </c>
      <c r="AE30" s="84">
        <v>-3.276623157</v>
      </c>
    </row>
    <row r="31" spans="1:31" x14ac:dyDescent="0.35">
      <c r="A31" s="21" t="s">
        <v>43</v>
      </c>
      <c r="B31" s="82">
        <v>1880</v>
      </c>
      <c r="C31" s="83">
        <v>51815.505652</v>
      </c>
      <c r="D31" s="84">
        <v>53.872227289000001</v>
      </c>
      <c r="E31" s="84">
        <v>3.8718044051999998</v>
      </c>
      <c r="F31" s="84">
        <v>40.951143006999999</v>
      </c>
      <c r="G31" s="82">
        <v>673</v>
      </c>
      <c r="H31" s="83">
        <v>20071.016321999999</v>
      </c>
      <c r="I31" s="84">
        <v>54.889892359000001</v>
      </c>
      <c r="J31" s="84">
        <v>6.5114433959999998</v>
      </c>
      <c r="K31" s="84">
        <v>41.486705563999998</v>
      </c>
      <c r="L31" s="82">
        <v>782</v>
      </c>
      <c r="M31" s="83">
        <v>21146.972662</v>
      </c>
      <c r="N31" s="84">
        <v>56.602153110000003</v>
      </c>
      <c r="O31" s="84">
        <v>6.6395885198000002</v>
      </c>
      <c r="P31" s="84">
        <v>-1.7122607510000001</v>
      </c>
      <c r="Q31" s="84">
        <v>9.4465481172000008</v>
      </c>
      <c r="R31" s="84">
        <v>-0.18125782300000001</v>
      </c>
      <c r="S31" s="84">
        <v>26.915219983</v>
      </c>
      <c r="T31" s="82">
        <v>459</v>
      </c>
      <c r="U31" s="83">
        <v>14046.994868</v>
      </c>
      <c r="V31" s="84">
        <v>57.700795708999998</v>
      </c>
      <c r="W31" s="84">
        <v>6.9696699508000002</v>
      </c>
      <c r="X31" s="84">
        <v>23.903577639000002</v>
      </c>
      <c r="Y31" s="82">
        <v>446</v>
      </c>
      <c r="Z31" s="83">
        <v>11444.140438</v>
      </c>
      <c r="AA31" s="84">
        <v>49.703786495000003</v>
      </c>
      <c r="AB31" s="84">
        <v>7.6744209618000001</v>
      </c>
      <c r="AC31" s="84">
        <v>-7.9970092140000002</v>
      </c>
      <c r="AD31" s="84">
        <v>10.873033917000001</v>
      </c>
      <c r="AE31" s="84">
        <v>-0.73549013799999996</v>
      </c>
    </row>
    <row r="32" spans="1:31" x14ac:dyDescent="0.35">
      <c r="A32" s="21" t="s">
        <v>44</v>
      </c>
      <c r="B32" s="82">
        <v>2057</v>
      </c>
      <c r="C32" s="83">
        <v>92698.952663000004</v>
      </c>
      <c r="D32" s="84">
        <v>70.717735919000006</v>
      </c>
      <c r="E32" s="84">
        <v>4.3052712557000001</v>
      </c>
      <c r="F32" s="84">
        <v>40.988574462000003</v>
      </c>
      <c r="G32" s="82">
        <v>897</v>
      </c>
      <c r="H32" s="83">
        <v>30679.806413999999</v>
      </c>
      <c r="I32" s="84">
        <v>65.345311129999999</v>
      </c>
      <c r="J32" s="84">
        <v>8.7438337897</v>
      </c>
      <c r="K32" s="84">
        <v>43.034852041000001</v>
      </c>
      <c r="L32" s="82">
        <v>399</v>
      </c>
      <c r="M32" s="83">
        <v>31657.287207000001</v>
      </c>
      <c r="N32" s="84">
        <v>64.502503919000006</v>
      </c>
      <c r="O32" s="84">
        <v>7.4942097357000002</v>
      </c>
      <c r="P32" s="84">
        <v>0.84280721039999995</v>
      </c>
      <c r="Q32" s="84">
        <v>11.802162266</v>
      </c>
      <c r="R32" s="84">
        <v>7.1411254300000004E-2</v>
      </c>
      <c r="S32" s="84">
        <v>54.111950329999999</v>
      </c>
      <c r="T32" s="82">
        <v>548</v>
      </c>
      <c r="U32" s="83">
        <v>40150.759937000003</v>
      </c>
      <c r="V32" s="84">
        <v>61.739896406</v>
      </c>
      <c r="W32" s="84">
        <v>6.6856292452000003</v>
      </c>
      <c r="X32" s="84">
        <v>21.923391784</v>
      </c>
      <c r="Y32" s="82">
        <v>764</v>
      </c>
      <c r="Z32" s="83">
        <v>22843.483776000001</v>
      </c>
      <c r="AA32" s="84">
        <v>86.700161477999998</v>
      </c>
      <c r="AB32" s="84">
        <v>6.2595990369000001</v>
      </c>
      <c r="AC32" s="86">
        <v>24.960265071999999</v>
      </c>
      <c r="AD32" s="84">
        <v>8.6390574177000001</v>
      </c>
      <c r="AE32" s="84">
        <v>2.8892347700999998</v>
      </c>
    </row>
    <row r="33" spans="1:31" x14ac:dyDescent="0.35">
      <c r="A33" s="21" t="s">
        <v>45</v>
      </c>
      <c r="B33" s="82">
        <v>1738</v>
      </c>
      <c r="C33" s="83">
        <v>10951.358915999999</v>
      </c>
      <c r="D33" s="84">
        <v>53.117452943000004</v>
      </c>
      <c r="E33" s="84">
        <v>4.0946480293</v>
      </c>
      <c r="F33" s="84">
        <v>61.655185414000002</v>
      </c>
      <c r="G33" s="82">
        <v>995</v>
      </c>
      <c r="H33" s="83">
        <v>6098.4713119999997</v>
      </c>
      <c r="I33" s="84">
        <v>50.524235132999998</v>
      </c>
      <c r="J33" s="84">
        <v>5.4352571217000003</v>
      </c>
      <c r="K33" s="84">
        <v>17.775326601</v>
      </c>
      <c r="L33" s="82">
        <v>333</v>
      </c>
      <c r="M33" s="83">
        <v>2374.9986859999999</v>
      </c>
      <c r="N33" s="84">
        <v>68.248664142999999</v>
      </c>
      <c r="O33" s="84">
        <v>8.5190100512000004</v>
      </c>
      <c r="P33" s="84">
        <v>-17.724429010000001</v>
      </c>
      <c r="Q33" s="84">
        <v>10.205503437999999</v>
      </c>
      <c r="R33" s="84">
        <v>-1.7367520489999999</v>
      </c>
      <c r="S33" s="84">
        <v>73.139403060000006</v>
      </c>
      <c r="T33" s="82">
        <v>1089</v>
      </c>
      <c r="U33" s="83">
        <v>7061.8463380000003</v>
      </c>
      <c r="V33" s="84">
        <v>48.395561000999997</v>
      </c>
      <c r="W33" s="84">
        <v>4.6987403059000004</v>
      </c>
      <c r="X33" s="84">
        <v>11.473103032999999</v>
      </c>
      <c r="Y33" s="82">
        <v>263</v>
      </c>
      <c r="Z33" s="83">
        <v>1585.7813060000001</v>
      </c>
      <c r="AA33" s="84">
        <v>68.788893290000004</v>
      </c>
      <c r="AB33" s="84">
        <v>11.427598815</v>
      </c>
      <c r="AC33" s="84">
        <v>20.393332289</v>
      </c>
      <c r="AD33" s="84">
        <v>12.245181636</v>
      </c>
      <c r="AE33" s="84">
        <v>1.6654168876</v>
      </c>
    </row>
    <row r="34" spans="1:31" x14ac:dyDescent="0.35">
      <c r="A34" s="21" t="s">
        <v>46</v>
      </c>
      <c r="B34" s="82">
        <v>1852</v>
      </c>
      <c r="C34" s="83">
        <v>30349.569239</v>
      </c>
      <c r="D34" s="84">
        <v>62.458361394999997</v>
      </c>
      <c r="E34" s="84">
        <v>3.5440321086000002</v>
      </c>
      <c r="F34" s="84">
        <v>88.765921602000006</v>
      </c>
      <c r="G34" s="82">
        <v>1673</v>
      </c>
      <c r="H34" s="83">
        <v>27350.253288</v>
      </c>
      <c r="I34" s="84">
        <v>65.774011807999997</v>
      </c>
      <c r="J34" s="84">
        <v>3.7105934288000002</v>
      </c>
      <c r="K34" s="84">
        <v>7.3775017143000001</v>
      </c>
      <c r="L34" s="82">
        <v>94</v>
      </c>
      <c r="M34" s="83">
        <v>1421.55951</v>
      </c>
      <c r="N34" s="84">
        <v>42.857721679999997</v>
      </c>
      <c r="O34" s="84">
        <v>12.327434586000001</v>
      </c>
      <c r="P34" s="84">
        <v>22.916290128</v>
      </c>
      <c r="Q34" s="84">
        <v>12.61936775</v>
      </c>
      <c r="R34" s="84">
        <v>1.8159618281000001</v>
      </c>
      <c r="S34" s="84">
        <v>52.567314543000002</v>
      </c>
      <c r="T34" s="82">
        <v>822</v>
      </c>
      <c r="U34" s="83">
        <v>14280.097865</v>
      </c>
      <c r="V34" s="84">
        <v>57.154744522999998</v>
      </c>
      <c r="W34" s="84">
        <v>5.1523187340999996</v>
      </c>
      <c r="X34" s="84">
        <v>13.957998883</v>
      </c>
      <c r="Y34" s="82">
        <v>271</v>
      </c>
      <c r="Z34" s="83">
        <v>4103.3918860000003</v>
      </c>
      <c r="AA34" s="84">
        <v>60.806261653</v>
      </c>
      <c r="AB34" s="84">
        <v>8.9907363986999993</v>
      </c>
      <c r="AC34" s="84">
        <v>3.6515171304999998</v>
      </c>
      <c r="AD34" s="84">
        <v>10.341213989</v>
      </c>
      <c r="AE34" s="84">
        <v>0.3531033334</v>
      </c>
    </row>
    <row r="35" spans="1:31" x14ac:dyDescent="0.35">
      <c r="A35" s="21" t="s">
        <v>47</v>
      </c>
      <c r="B35" s="82">
        <v>1930</v>
      </c>
      <c r="C35" s="83">
        <v>27246.594835</v>
      </c>
      <c r="D35" s="84">
        <v>49.480365450999997</v>
      </c>
      <c r="E35" s="84">
        <v>4.2604493853000003</v>
      </c>
      <c r="F35" s="84">
        <v>39.800330668999997</v>
      </c>
      <c r="G35" s="82">
        <v>844</v>
      </c>
      <c r="H35" s="83">
        <v>11846.327132</v>
      </c>
      <c r="I35" s="84">
        <v>57.015877164000003</v>
      </c>
      <c r="J35" s="84">
        <v>7.2011367219000002</v>
      </c>
      <c r="K35" s="84">
        <v>31.027882717000001</v>
      </c>
      <c r="L35" s="82">
        <v>513</v>
      </c>
      <c r="M35" s="83">
        <v>6185.2295210000002</v>
      </c>
      <c r="N35" s="84">
        <v>41.367196571000001</v>
      </c>
      <c r="O35" s="84">
        <v>7.9696675306999998</v>
      </c>
      <c r="P35" s="84">
        <v>15.648680593</v>
      </c>
      <c r="Q35" s="84">
        <v>10.408142081999999</v>
      </c>
      <c r="R35" s="84">
        <v>1.5035037444999999</v>
      </c>
      <c r="S35" s="84">
        <v>23.334255337999998</v>
      </c>
      <c r="T35" s="82">
        <v>422</v>
      </c>
      <c r="U35" s="83">
        <v>6785.4897689999998</v>
      </c>
      <c r="V35" s="84">
        <v>54.524544405</v>
      </c>
      <c r="W35" s="84">
        <v>7.8342904078000002</v>
      </c>
      <c r="X35" s="84">
        <v>32.627809368999998</v>
      </c>
      <c r="Y35" s="82">
        <v>758</v>
      </c>
      <c r="Z35" s="83">
        <v>10016.510225</v>
      </c>
      <c r="AA35" s="84">
        <v>61.142264013999998</v>
      </c>
      <c r="AB35" s="84">
        <v>7.9508055402000002</v>
      </c>
      <c r="AC35" s="84">
        <v>6.6177196088999999</v>
      </c>
      <c r="AD35" s="84">
        <v>10.97281068</v>
      </c>
      <c r="AE35" s="84">
        <v>0.60310159379999995</v>
      </c>
    </row>
    <row r="36" spans="1:31" x14ac:dyDescent="0.35">
      <c r="A36" s="21" t="s">
        <v>48</v>
      </c>
      <c r="B36" s="82">
        <v>1544</v>
      </c>
      <c r="C36" s="83">
        <v>51431.475507000003</v>
      </c>
      <c r="D36" s="84">
        <v>54.066553837999997</v>
      </c>
      <c r="E36" s="84">
        <v>4.7178652729000001</v>
      </c>
      <c r="F36" s="84">
        <v>63.184827843999997</v>
      </c>
      <c r="G36" s="82">
        <v>801</v>
      </c>
      <c r="H36" s="83">
        <v>25514.915714999999</v>
      </c>
      <c r="I36" s="84">
        <v>55.476957433999999</v>
      </c>
      <c r="J36" s="84">
        <v>5.8385687144</v>
      </c>
      <c r="K36" s="84">
        <v>21.769992454</v>
      </c>
      <c r="L36" s="82">
        <v>178</v>
      </c>
      <c r="M36" s="83">
        <v>6532.90247</v>
      </c>
      <c r="N36" s="84">
        <v>42.399500588999999</v>
      </c>
      <c r="O36" s="84">
        <v>11.452047414000001</v>
      </c>
      <c r="P36" s="84">
        <v>13.077456845</v>
      </c>
      <c r="Q36" s="84">
        <v>12.630187466000001</v>
      </c>
      <c r="R36" s="84">
        <v>1.0354127269</v>
      </c>
      <c r="S36" s="84">
        <v>25.407580957</v>
      </c>
      <c r="T36" s="82">
        <v>293</v>
      </c>
      <c r="U36" s="83">
        <v>9978.2008870000009</v>
      </c>
      <c r="V36" s="84">
        <v>49.267398729999996</v>
      </c>
      <c r="W36" s="84">
        <v>9.0905233422999991</v>
      </c>
      <c r="X36" s="84">
        <v>34.904526744999998</v>
      </c>
      <c r="Y36" s="82">
        <v>293</v>
      </c>
      <c r="Z36" s="83">
        <v>10286.380783000001</v>
      </c>
      <c r="AA36" s="84">
        <v>39.485209349000002</v>
      </c>
      <c r="AB36" s="84">
        <v>8.9602643699000009</v>
      </c>
      <c r="AC36" s="84">
        <v>-9.7821893810000002</v>
      </c>
      <c r="AD36" s="84">
        <v>12.841578874</v>
      </c>
      <c r="AE36" s="84">
        <v>-0.76175908599999997</v>
      </c>
    </row>
    <row r="37" spans="1:31" x14ac:dyDescent="0.35">
      <c r="A37" s="21" t="s">
        <v>49</v>
      </c>
      <c r="B37" s="82">
        <v>432</v>
      </c>
      <c r="C37" s="83">
        <v>4011.0165689999999</v>
      </c>
      <c r="D37" s="84">
        <v>37.636757510000002</v>
      </c>
      <c r="E37" s="84">
        <v>6.8881412794000001</v>
      </c>
      <c r="F37" s="84">
        <v>75.459987501000001</v>
      </c>
      <c r="G37" s="82">
        <v>252</v>
      </c>
      <c r="H37" s="83">
        <v>2413.3922080000002</v>
      </c>
      <c r="I37" s="84">
        <v>37.827905979000001</v>
      </c>
      <c r="J37" s="84">
        <v>7.5040932981999999</v>
      </c>
      <c r="K37" s="84">
        <v>11.061625695</v>
      </c>
      <c r="L37" s="82">
        <v>38</v>
      </c>
      <c r="M37" s="83">
        <v>378.96172000000001</v>
      </c>
      <c r="N37" s="84">
        <v>41.854957759999998</v>
      </c>
      <c r="O37" s="84">
        <v>22.277178128999999</v>
      </c>
      <c r="P37" s="84">
        <v>-4.0270517809999999</v>
      </c>
      <c r="Q37" s="84">
        <v>23.507107045000001</v>
      </c>
      <c r="R37" s="84">
        <v>-0.171312096</v>
      </c>
      <c r="S37" s="84">
        <v>66.129445812</v>
      </c>
      <c r="T37" s="82">
        <v>266</v>
      </c>
      <c r="U37" s="83">
        <v>2663.8754800000002</v>
      </c>
      <c r="V37" s="84">
        <v>44.636239058999998</v>
      </c>
      <c r="W37" s="84">
        <v>9.0157410397</v>
      </c>
      <c r="X37" s="84">
        <v>15.221345321999999</v>
      </c>
      <c r="Y37" s="82">
        <v>96</v>
      </c>
      <c r="Z37" s="83">
        <v>921.61847699999998</v>
      </c>
      <c r="AA37" s="84">
        <v>49.966483197000002</v>
      </c>
      <c r="AB37" s="84">
        <v>15.741433308</v>
      </c>
      <c r="AC37" s="84">
        <v>5.3302441387000004</v>
      </c>
      <c r="AD37" s="84">
        <v>17.516601775000002</v>
      </c>
      <c r="AE37" s="84">
        <v>0.30429670130000003</v>
      </c>
    </row>
    <row r="38" spans="1:31" x14ac:dyDescent="0.35">
      <c r="A38" s="21" t="s">
        <v>50</v>
      </c>
      <c r="B38" s="82">
        <v>1397</v>
      </c>
      <c r="C38" s="83">
        <v>19582.689184999999</v>
      </c>
      <c r="D38" s="84">
        <v>40.662347466</v>
      </c>
      <c r="E38" s="84">
        <v>4.6154613643999998</v>
      </c>
      <c r="F38" s="85" t="s">
        <v>28</v>
      </c>
      <c r="G38" s="85" t="s">
        <v>28</v>
      </c>
      <c r="H38" s="85" t="s">
        <v>28</v>
      </c>
      <c r="I38" s="85" t="s">
        <v>28</v>
      </c>
      <c r="J38" s="85" t="s">
        <v>28</v>
      </c>
      <c r="K38" s="85" t="s">
        <v>28</v>
      </c>
      <c r="L38" s="85" t="s">
        <v>28</v>
      </c>
      <c r="M38" s="85" t="s">
        <v>28</v>
      </c>
      <c r="N38" s="85" t="s">
        <v>28</v>
      </c>
      <c r="O38" s="85" t="s">
        <v>28</v>
      </c>
      <c r="P38" s="85" t="s">
        <v>28</v>
      </c>
      <c r="Q38" s="85" t="s">
        <v>28</v>
      </c>
      <c r="R38" s="85" t="s">
        <v>28</v>
      </c>
      <c r="S38" s="84">
        <v>46.205447696999997</v>
      </c>
      <c r="T38" s="82">
        <v>482</v>
      </c>
      <c r="U38" s="83">
        <v>8101.307804</v>
      </c>
      <c r="V38" s="84">
        <v>45.884250784999999</v>
      </c>
      <c r="W38" s="84">
        <v>7.9585399715999996</v>
      </c>
      <c r="X38" s="84">
        <v>22.718868189999998</v>
      </c>
      <c r="Y38" s="82">
        <v>351</v>
      </c>
      <c r="Z38" s="83">
        <v>4014.7998699999998</v>
      </c>
      <c r="AA38" s="84">
        <v>39.243908394999998</v>
      </c>
      <c r="AB38" s="84">
        <v>11.211305675</v>
      </c>
      <c r="AC38" s="84">
        <v>-6.6403423899999998</v>
      </c>
      <c r="AD38" s="84">
        <v>14.564999879</v>
      </c>
      <c r="AE38" s="84">
        <v>-0.45591091299999997</v>
      </c>
    </row>
    <row r="39" spans="1:31" x14ac:dyDescent="0.35">
      <c r="A39" s="21" t="s">
        <v>51</v>
      </c>
      <c r="B39" s="82">
        <v>980</v>
      </c>
      <c r="C39" s="83">
        <v>18550.010706000001</v>
      </c>
      <c r="D39" s="84">
        <v>32.875914707</v>
      </c>
      <c r="E39" s="84">
        <v>4.0390986234000001</v>
      </c>
      <c r="F39" s="84">
        <v>38.233255444999998</v>
      </c>
      <c r="G39" s="82">
        <v>305</v>
      </c>
      <c r="H39" s="83">
        <v>5467.9982140000002</v>
      </c>
      <c r="I39" s="84">
        <v>25.917977453999999</v>
      </c>
      <c r="J39" s="84">
        <v>6.2625333765000004</v>
      </c>
      <c r="K39" s="84">
        <v>32.742480831999998</v>
      </c>
      <c r="L39" s="82">
        <v>297</v>
      </c>
      <c r="M39" s="83">
        <v>5509.259865</v>
      </c>
      <c r="N39" s="84">
        <v>31.458674555000002</v>
      </c>
      <c r="O39" s="84">
        <v>6.4785712684999996</v>
      </c>
      <c r="P39" s="84">
        <v>-5.5406971020000002</v>
      </c>
      <c r="Q39" s="84">
        <v>8.7017553444000004</v>
      </c>
      <c r="R39" s="84">
        <v>-0.63673326600000002</v>
      </c>
      <c r="S39" s="84">
        <v>41.969581658000003</v>
      </c>
      <c r="T39" s="82">
        <v>361</v>
      </c>
      <c r="U39" s="83">
        <v>7162.0044150000003</v>
      </c>
      <c r="V39" s="84">
        <v>30.665519916000001</v>
      </c>
      <c r="W39" s="84">
        <v>4.6784502939000001</v>
      </c>
      <c r="X39" s="84">
        <v>32.020467463000003</v>
      </c>
      <c r="Y39" s="82">
        <v>347</v>
      </c>
      <c r="Z39" s="83">
        <v>6291.008186</v>
      </c>
      <c r="AA39" s="84">
        <v>36.669282698000004</v>
      </c>
      <c r="AB39" s="84">
        <v>8.1577116268999994</v>
      </c>
      <c r="AC39" s="84">
        <v>6.0037627815999999</v>
      </c>
      <c r="AD39" s="84">
        <v>8.8633884734000006</v>
      </c>
      <c r="AE39" s="84">
        <v>0.67736653989999995</v>
      </c>
    </row>
    <row r="40" spans="1:31" x14ac:dyDescent="0.35">
      <c r="A40" s="21" t="s">
        <v>150</v>
      </c>
      <c r="B40" s="82">
        <v>517</v>
      </c>
      <c r="C40" s="83">
        <v>80984.746784999996</v>
      </c>
      <c r="D40" s="84">
        <v>61.989234193000001</v>
      </c>
      <c r="E40" s="84">
        <v>10.25528377</v>
      </c>
      <c r="F40" s="85" t="s">
        <v>28</v>
      </c>
      <c r="G40" s="85" t="s">
        <v>28</v>
      </c>
      <c r="H40" s="85" t="s">
        <v>28</v>
      </c>
      <c r="I40" s="85" t="s">
        <v>28</v>
      </c>
      <c r="J40" s="85" t="s">
        <v>28</v>
      </c>
      <c r="K40" s="85" t="s">
        <v>28</v>
      </c>
      <c r="L40" s="85" t="s">
        <v>28</v>
      </c>
      <c r="M40" s="85" t="s">
        <v>28</v>
      </c>
      <c r="N40" s="85" t="s">
        <v>28</v>
      </c>
      <c r="O40" s="85" t="s">
        <v>28</v>
      </c>
      <c r="P40" s="85" t="s">
        <v>28</v>
      </c>
      <c r="Q40" s="85" t="s">
        <v>28</v>
      </c>
      <c r="R40" s="85" t="s">
        <v>28</v>
      </c>
      <c r="S40" s="84">
        <v>13.389933013</v>
      </c>
      <c r="T40" s="82">
        <v>25</v>
      </c>
      <c r="U40" s="83">
        <v>3500.966214</v>
      </c>
      <c r="V40" s="84">
        <v>26.145962122</v>
      </c>
      <c r="W40" s="84">
        <v>35.617660600999997</v>
      </c>
      <c r="X40" s="84">
        <v>35.698551670000001</v>
      </c>
      <c r="Y40" s="82">
        <v>50</v>
      </c>
      <c r="Z40" s="83">
        <v>14453.696989</v>
      </c>
      <c r="AA40" s="84">
        <v>55.397308111000001</v>
      </c>
      <c r="AB40" s="84">
        <v>24.114034475</v>
      </c>
      <c r="AC40" s="84">
        <v>29.251345989000001</v>
      </c>
      <c r="AD40" s="84">
        <v>43.012840005999998</v>
      </c>
      <c r="AE40" s="84">
        <v>0.68006079080000004</v>
      </c>
    </row>
    <row r="42" spans="1:31" x14ac:dyDescent="0.35">
      <c r="A42" s="6" t="s">
        <v>52</v>
      </c>
    </row>
    <row r="43" spans="1:31" ht="39" customHeight="1" x14ac:dyDescent="0.35">
      <c r="A43" s="7" t="s">
        <v>53</v>
      </c>
      <c r="B43" s="109" t="s">
        <v>75</v>
      </c>
      <c r="C43" s="109"/>
      <c r="D43" s="109"/>
      <c r="E43" s="109"/>
      <c r="F43" s="109"/>
      <c r="G43" s="109"/>
      <c r="H43" s="109"/>
      <c r="I43" s="109"/>
      <c r="J43" s="109"/>
      <c r="K43" s="109"/>
      <c r="L43" s="109"/>
    </row>
    <row r="44" spans="1:31" ht="24.75" customHeight="1" x14ac:dyDescent="0.35">
      <c r="B44" s="109" t="s">
        <v>55</v>
      </c>
      <c r="C44" s="109"/>
      <c r="D44" s="109"/>
      <c r="E44" s="109"/>
      <c r="F44" s="109"/>
      <c r="G44" s="109"/>
      <c r="H44" s="109"/>
      <c r="I44" s="109"/>
      <c r="J44" s="109"/>
      <c r="K44" s="109"/>
      <c r="L44" s="109"/>
    </row>
    <row r="45" spans="1:31" ht="53.5" customHeight="1" x14ac:dyDescent="0.35">
      <c r="B45" s="109" t="s">
        <v>56</v>
      </c>
      <c r="C45" s="109"/>
      <c r="D45" s="109"/>
      <c r="E45" s="109"/>
      <c r="F45" s="109"/>
      <c r="G45" s="109"/>
      <c r="H45" s="109"/>
      <c r="I45" s="109"/>
      <c r="J45" s="109"/>
      <c r="K45" s="109"/>
      <c r="L45" s="109"/>
    </row>
    <row r="46" spans="1:31" x14ac:dyDescent="0.35">
      <c r="A46" s="48" t="s">
        <v>152</v>
      </c>
      <c r="B46" s="107" t="s">
        <v>153</v>
      </c>
      <c r="C46" s="107"/>
      <c r="D46" s="107"/>
      <c r="E46" s="107"/>
      <c r="F46" s="107"/>
      <c r="G46" s="107"/>
      <c r="H46" s="107"/>
      <c r="I46" s="107"/>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44" priority="5">
      <formula>"$G3=1"</formula>
    </cfRule>
  </conditionalFormatting>
  <conditionalFormatting sqref="G16:R16 F16:F40 H17:H37 M17:M37 G38:R38 H39 M39 G40:R40">
    <cfRule type="expression" dxfId="243" priority="6">
      <formula>"$G3=1"</formula>
    </cfRule>
  </conditionalFormatting>
  <conditionalFormatting sqref="Z16:Z28 S16:S40 U16:U40 Z30:Z40">
    <cfRule type="expression" dxfId="242" priority="4">
      <formula>"$G3=1"</formula>
    </cfRule>
  </conditionalFormatting>
  <conditionalFormatting sqref="AE16:AE28 AE30:AE40">
    <cfRule type="cellIs" dxfId="241" priority="2" operator="lessThan">
      <formula>-1.96</formula>
    </cfRule>
    <cfRule type="cellIs" dxfId="240" priority="3" operator="greaterThan">
      <formula>1.96</formula>
    </cfRule>
  </conditionalFormatting>
  <hyperlinks>
    <hyperlink ref="K1" location="Contents!B16" display="Contents" xr:uid="{C6FEB849-7141-4FDC-8454-99A5292F055D}"/>
  </hyperlinks>
  <pageMargins left="0.7" right="0.7" top="0.75" bottom="0.75" header="0.3" footer="0.3"/>
  <pageSetup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478D0-41D9-45D3-AF8D-E81C8AE5B534}">
  <sheetPr codeName="Sheet14"/>
  <dimension ref="A1:AE46"/>
  <sheetViews>
    <sheetView showGridLines="0" workbookViewId="0">
      <selection activeCell="G6" sqref="G6"/>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0"/>
      <c r="M1" s="70"/>
      <c r="N1" s="79"/>
      <c r="O1" s="79"/>
      <c r="P1" s="79"/>
      <c r="Q1" s="79"/>
      <c r="R1" s="79"/>
      <c r="S1" s="79"/>
    </row>
    <row r="2" spans="1:31" s="4" customFormat="1" ht="17.25" customHeight="1" x14ac:dyDescent="0.35">
      <c r="A2" s="2" t="s">
        <v>3</v>
      </c>
      <c r="B2" s="3" t="str">
        <f>'Table 1.1'!B2</f>
        <v>Chapter 1: Top-level governance for digital technologies in schools</v>
      </c>
      <c r="C2" s="3"/>
      <c r="D2" s="3"/>
      <c r="E2" s="3"/>
      <c r="F2" s="3"/>
      <c r="G2" s="3"/>
      <c r="H2" s="3"/>
      <c r="I2" s="3"/>
      <c r="J2" s="3"/>
      <c r="K2" s="3"/>
      <c r="L2" s="3"/>
      <c r="M2" s="3"/>
      <c r="N2" s="28"/>
      <c r="O2" s="28"/>
      <c r="P2" s="28"/>
      <c r="Q2" s="28"/>
      <c r="R2" s="28"/>
      <c r="S2" s="28"/>
    </row>
    <row r="3" spans="1:31" s="4" customFormat="1" ht="17.25" customHeight="1" x14ac:dyDescent="0.35">
      <c r="A3" s="2"/>
      <c r="B3" s="3" t="str">
        <f>'Table 1.1'!B3</f>
        <v>Chapter 2: Digital equity and inclusion</v>
      </c>
      <c r="C3" s="3"/>
      <c r="D3" s="3"/>
      <c r="E3" s="3"/>
      <c r="F3" s="3"/>
      <c r="G3" s="3"/>
      <c r="H3" s="3"/>
      <c r="I3" s="3"/>
      <c r="J3" s="3"/>
      <c r="K3" s="3"/>
      <c r="L3" s="3"/>
      <c r="M3" s="3"/>
      <c r="N3" s="28"/>
      <c r="O3" s="28"/>
      <c r="P3" s="28"/>
      <c r="Q3" s="28"/>
      <c r="R3" s="28"/>
      <c r="S3" s="28"/>
    </row>
    <row r="4" spans="1:31" s="4" customFormat="1" ht="17.25" customHeight="1" x14ac:dyDescent="0.35">
      <c r="A4" s="2" t="s">
        <v>6</v>
      </c>
      <c r="B4" s="3" t="s">
        <v>76</v>
      </c>
      <c r="C4" s="3"/>
      <c r="D4" s="3"/>
      <c r="E4" s="3"/>
      <c r="F4" s="3"/>
      <c r="G4" s="3"/>
      <c r="H4" s="3"/>
      <c r="I4" s="3"/>
      <c r="J4" s="3"/>
      <c r="K4" s="3"/>
      <c r="L4" s="3"/>
      <c r="M4" s="3"/>
      <c r="N4" s="28"/>
      <c r="O4" s="28"/>
      <c r="P4" s="28"/>
      <c r="Q4" s="28"/>
      <c r="R4" s="28"/>
      <c r="S4" s="28"/>
    </row>
    <row r="5" spans="1:31" s="4" customFormat="1" ht="17.25" customHeight="1" x14ac:dyDescent="0.35">
      <c r="A5" s="2"/>
      <c r="B5" s="3" t="s">
        <v>308</v>
      </c>
      <c r="C5" s="3"/>
      <c r="D5" s="3"/>
      <c r="E5" s="3"/>
      <c r="F5" s="3"/>
      <c r="G5" s="3"/>
      <c r="H5" s="3"/>
      <c r="I5" s="3"/>
      <c r="J5" s="3"/>
      <c r="K5" s="3"/>
      <c r="L5" s="3"/>
      <c r="M5" s="3"/>
      <c r="N5" s="28"/>
      <c r="O5" s="28"/>
      <c r="P5" s="28"/>
      <c r="Q5" s="28"/>
      <c r="R5" s="28"/>
      <c r="S5" s="28"/>
    </row>
    <row r="6" spans="1:31" s="4" customFormat="1" ht="17.25" customHeight="1" x14ac:dyDescent="0.35">
      <c r="A6" s="2"/>
      <c r="B6" s="3" t="s">
        <v>324</v>
      </c>
      <c r="C6" s="3"/>
      <c r="D6" s="3"/>
      <c r="E6" s="3"/>
      <c r="F6" s="3"/>
      <c r="G6" s="3"/>
      <c r="H6" s="3"/>
      <c r="I6" s="3"/>
      <c r="J6" s="3"/>
      <c r="K6" s="3"/>
      <c r="L6" s="3"/>
      <c r="M6" s="3"/>
      <c r="N6" s="28"/>
      <c r="O6" s="28"/>
      <c r="P6" s="28"/>
      <c r="Q6" s="28"/>
      <c r="R6" s="28"/>
      <c r="S6" s="28"/>
    </row>
    <row r="7" spans="1:31" ht="17.25" customHeight="1" x14ac:dyDescent="0.35">
      <c r="A7" s="2" t="s">
        <v>8</v>
      </c>
      <c r="B7" s="3">
        <v>2023</v>
      </c>
      <c r="C7" s="3"/>
      <c r="D7" s="3"/>
      <c r="E7" s="3"/>
      <c r="F7" s="3"/>
      <c r="G7" s="3"/>
      <c r="H7" s="3"/>
      <c r="I7" s="3"/>
      <c r="J7" s="3"/>
      <c r="K7" s="3"/>
      <c r="L7" s="3"/>
      <c r="M7" s="3"/>
      <c r="N7" s="28"/>
      <c r="O7" s="28"/>
      <c r="P7" s="28"/>
      <c r="Q7" s="28"/>
      <c r="R7" s="28"/>
      <c r="S7" s="28"/>
    </row>
    <row r="8" spans="1:31" ht="17.25" customHeight="1" x14ac:dyDescent="0.35">
      <c r="A8" s="5"/>
      <c r="N8" s="1"/>
      <c r="O8" s="1"/>
      <c r="P8" s="1"/>
      <c r="Q8" s="1"/>
      <c r="R8" s="1"/>
      <c r="S8" s="1"/>
    </row>
    <row r="9" spans="1:31" ht="24" customHeight="1" x14ac:dyDescent="0.35">
      <c r="A9" s="2" t="s">
        <v>9</v>
      </c>
      <c r="B9" s="16" t="s">
        <v>77</v>
      </c>
      <c r="C9" s="17"/>
      <c r="D9" s="17"/>
      <c r="E9" s="17"/>
      <c r="F9" s="17"/>
      <c r="G9" s="17"/>
      <c r="H9" s="17"/>
      <c r="I9" s="17"/>
      <c r="J9" s="17"/>
      <c r="K9" s="17"/>
      <c r="L9" s="17"/>
      <c r="M9" s="17"/>
      <c r="N9" s="29"/>
      <c r="O9" s="29"/>
      <c r="P9" s="29"/>
      <c r="Q9" s="29"/>
      <c r="R9" s="29"/>
      <c r="S9" s="29"/>
    </row>
    <row r="10" spans="1:31" x14ac:dyDescent="0.35">
      <c r="A10" s="2" t="s">
        <v>11</v>
      </c>
      <c r="B10" s="3" t="s">
        <v>12</v>
      </c>
      <c r="C10" s="18"/>
      <c r="D10" s="18"/>
      <c r="E10" s="18"/>
      <c r="F10" s="18"/>
      <c r="G10" s="18"/>
      <c r="H10" s="18"/>
      <c r="I10" s="18"/>
      <c r="J10" s="18"/>
      <c r="K10" s="18"/>
      <c r="L10" s="18"/>
      <c r="M10" s="3"/>
      <c r="N10" s="1"/>
      <c r="O10" s="1"/>
      <c r="P10" s="1"/>
      <c r="Q10" s="1"/>
      <c r="R10" s="1"/>
      <c r="S10" s="1"/>
    </row>
    <row r="14" spans="1:31" x14ac:dyDescent="0.35">
      <c r="B14" s="112" t="s">
        <v>13</v>
      </c>
      <c r="C14" s="112"/>
      <c r="D14" s="112"/>
      <c r="E14" s="112"/>
      <c r="F14" s="113" t="s">
        <v>14</v>
      </c>
      <c r="G14" s="113"/>
      <c r="H14" s="113"/>
      <c r="I14" s="113"/>
      <c r="J14" s="113"/>
      <c r="K14" s="114" t="s">
        <v>15</v>
      </c>
      <c r="L14" s="114"/>
      <c r="M14" s="114"/>
      <c r="N14" s="114"/>
      <c r="O14" s="114"/>
      <c r="P14" s="116" t="s">
        <v>16</v>
      </c>
      <c r="Q14" s="116"/>
      <c r="R14" s="116"/>
      <c r="S14" s="115" t="s">
        <v>17</v>
      </c>
      <c r="T14" s="115"/>
      <c r="U14" s="115"/>
      <c r="V14" s="115"/>
      <c r="W14" s="115"/>
      <c r="X14" s="110" t="s">
        <v>18</v>
      </c>
      <c r="Y14" s="110"/>
      <c r="Z14" s="110"/>
      <c r="AA14" s="110"/>
      <c r="AB14" s="111"/>
      <c r="AC14" s="108" t="s">
        <v>16</v>
      </c>
      <c r="AD14" s="108"/>
      <c r="AE14" s="108"/>
    </row>
    <row r="15" spans="1:31" ht="56" x14ac:dyDescent="0.35">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x14ac:dyDescent="0.35">
      <c r="A16" s="21" t="s">
        <v>27</v>
      </c>
      <c r="B16" s="82">
        <v>2932</v>
      </c>
      <c r="C16" s="83">
        <v>63989.796874</v>
      </c>
      <c r="D16" s="84">
        <v>97.520054655999999</v>
      </c>
      <c r="E16" s="84">
        <v>1.2617682772000001</v>
      </c>
      <c r="F16" s="85" t="s">
        <v>28</v>
      </c>
      <c r="G16" s="85" t="s">
        <v>28</v>
      </c>
      <c r="H16" s="85" t="s">
        <v>28</v>
      </c>
      <c r="I16" s="85" t="s">
        <v>28</v>
      </c>
      <c r="J16" s="85" t="s">
        <v>28</v>
      </c>
      <c r="K16" s="85" t="s">
        <v>28</v>
      </c>
      <c r="L16" s="85" t="s">
        <v>28</v>
      </c>
      <c r="M16" s="85" t="s">
        <v>28</v>
      </c>
      <c r="N16" s="85" t="s">
        <v>28</v>
      </c>
      <c r="O16" s="85" t="s">
        <v>28</v>
      </c>
      <c r="P16" s="85" t="s">
        <v>28</v>
      </c>
      <c r="Q16" s="85" t="s">
        <v>28</v>
      </c>
      <c r="R16" s="85" t="s">
        <v>28</v>
      </c>
      <c r="S16" s="84">
        <v>14.323315651</v>
      </c>
      <c r="T16" s="82">
        <v>349</v>
      </c>
      <c r="U16" s="83">
        <v>7855.2925610000002</v>
      </c>
      <c r="V16" s="84">
        <v>100</v>
      </c>
      <c r="W16" s="84">
        <v>0</v>
      </c>
      <c r="X16" s="84">
        <v>15.593889537000001</v>
      </c>
      <c r="Y16" s="82">
        <v>394</v>
      </c>
      <c r="Z16" s="83">
        <v>9188.2802879999999</v>
      </c>
      <c r="AA16" s="84">
        <v>100</v>
      </c>
      <c r="AB16" s="84">
        <v>0</v>
      </c>
      <c r="AC16" s="84">
        <v>0</v>
      </c>
      <c r="AD16" s="84">
        <v>0</v>
      </c>
      <c r="AE16" s="84" t="s">
        <v>28</v>
      </c>
    </row>
    <row r="17" spans="1:31" x14ac:dyDescent="0.35">
      <c r="A17" s="21" t="s">
        <v>29</v>
      </c>
      <c r="B17" s="82">
        <v>7641</v>
      </c>
      <c r="C17" s="83">
        <v>105791.820679</v>
      </c>
      <c r="D17" s="84">
        <v>94.435239616999993</v>
      </c>
      <c r="E17" s="84">
        <v>1.7649468631</v>
      </c>
      <c r="F17" s="84">
        <v>77.215762397000006</v>
      </c>
      <c r="G17" s="82">
        <v>5682</v>
      </c>
      <c r="H17" s="83">
        <v>80521.330115000004</v>
      </c>
      <c r="I17" s="84">
        <v>94.443289653999997</v>
      </c>
      <c r="J17" s="84">
        <v>2.0367909997</v>
      </c>
      <c r="K17" s="84">
        <v>9.9559987909000007</v>
      </c>
      <c r="L17" s="82">
        <v>699</v>
      </c>
      <c r="M17" s="83">
        <v>9688.0615600000001</v>
      </c>
      <c r="N17" s="84">
        <v>86.62091495</v>
      </c>
      <c r="O17" s="84">
        <v>7.5946047413000004</v>
      </c>
      <c r="P17" s="88">
        <v>7.8223747039999996</v>
      </c>
      <c r="Q17" s="88">
        <v>7.8517621155999997</v>
      </c>
      <c r="R17" s="88">
        <v>0.99625722090000002</v>
      </c>
      <c r="S17" s="84">
        <v>52.240139038999999</v>
      </c>
      <c r="T17" s="82">
        <v>3399</v>
      </c>
      <c r="U17" s="83">
        <v>55017.284452</v>
      </c>
      <c r="V17" s="84">
        <v>95.145180800000006</v>
      </c>
      <c r="W17" s="84">
        <v>2.3110129961000001</v>
      </c>
      <c r="X17" s="84">
        <v>18.697310719000001</v>
      </c>
      <c r="Y17" s="82">
        <v>1514</v>
      </c>
      <c r="Z17" s="83">
        <v>19209.181369999998</v>
      </c>
      <c r="AA17" s="84">
        <v>97.832868247999997</v>
      </c>
      <c r="AB17" s="84">
        <v>2.179109135</v>
      </c>
      <c r="AC17" s="84">
        <v>2.6876874481000002</v>
      </c>
      <c r="AD17" s="84">
        <v>3.1413621091000001</v>
      </c>
      <c r="AE17" s="84">
        <v>0.85558027209999998</v>
      </c>
    </row>
    <row r="18" spans="1:31" x14ac:dyDescent="0.35">
      <c r="A18" s="21" t="s">
        <v>30</v>
      </c>
      <c r="B18" s="82">
        <v>2230</v>
      </c>
      <c r="C18" s="83">
        <v>44504.883555</v>
      </c>
      <c r="D18" s="84">
        <v>94.087112421</v>
      </c>
      <c r="E18" s="84">
        <v>2.4374394572</v>
      </c>
      <c r="F18" s="84">
        <v>65.074226159999995</v>
      </c>
      <c r="G18" s="82">
        <v>1120</v>
      </c>
      <c r="H18" s="83">
        <v>22723.82777</v>
      </c>
      <c r="I18" s="84">
        <v>92.864677021000006</v>
      </c>
      <c r="J18" s="84">
        <v>3.7414835756000002</v>
      </c>
      <c r="K18" s="84">
        <v>17.850214152</v>
      </c>
      <c r="L18" s="82">
        <v>303</v>
      </c>
      <c r="M18" s="83">
        <v>6476.3075179999996</v>
      </c>
      <c r="N18" s="84">
        <v>100</v>
      </c>
      <c r="O18" s="84">
        <v>0</v>
      </c>
      <c r="P18" s="88">
        <v>-7.1353229789999997</v>
      </c>
      <c r="Q18" s="88">
        <v>3.7414835756000002</v>
      </c>
      <c r="R18" s="88">
        <v>-1.907083871</v>
      </c>
      <c r="S18" s="84">
        <v>50.335610311000003</v>
      </c>
      <c r="T18" s="82">
        <v>941</v>
      </c>
      <c r="U18" s="83">
        <v>18856.551027000001</v>
      </c>
      <c r="V18" s="84">
        <v>95.433684670999995</v>
      </c>
      <c r="W18" s="84">
        <v>3.5088365024999999</v>
      </c>
      <c r="X18" s="84">
        <v>22.436561469000001</v>
      </c>
      <c r="Y18" s="82">
        <v>367</v>
      </c>
      <c r="Z18" s="83">
        <v>8093.5534209999996</v>
      </c>
      <c r="AA18" s="84">
        <v>94.426790322000002</v>
      </c>
      <c r="AB18" s="84">
        <v>5.7162338529000003</v>
      </c>
      <c r="AC18" s="84">
        <v>-1.006894349</v>
      </c>
      <c r="AD18" s="84">
        <v>6.7306259699000002</v>
      </c>
      <c r="AE18" s="84">
        <v>-0.149598916</v>
      </c>
    </row>
    <row r="19" spans="1:31" x14ac:dyDescent="0.35">
      <c r="A19" s="21" t="s">
        <v>31</v>
      </c>
      <c r="B19" s="82">
        <v>2873</v>
      </c>
      <c r="C19" s="83">
        <v>356691.66714199999</v>
      </c>
      <c r="D19" s="84">
        <v>59.973659226000002</v>
      </c>
      <c r="E19" s="84">
        <v>4.5857956208999999</v>
      </c>
      <c r="F19" s="84">
        <v>29.722649472000001</v>
      </c>
      <c r="G19" s="82">
        <v>875</v>
      </c>
      <c r="H19" s="83">
        <v>94208.613142999995</v>
      </c>
      <c r="I19" s="84">
        <v>56.750851914000002</v>
      </c>
      <c r="J19" s="84">
        <v>8.0922039250999998</v>
      </c>
      <c r="K19" s="84">
        <v>51.698222123000001</v>
      </c>
      <c r="L19" s="82">
        <v>1187</v>
      </c>
      <c r="M19" s="83">
        <v>146030.496074</v>
      </c>
      <c r="N19" s="84">
        <v>55.009495422999997</v>
      </c>
      <c r="O19" s="84">
        <v>6.6200862652000003</v>
      </c>
      <c r="P19" s="88">
        <v>1.7413564910999999</v>
      </c>
      <c r="Q19" s="88">
        <v>9.8566742934999994</v>
      </c>
      <c r="R19" s="88">
        <v>0.17666775209999999</v>
      </c>
      <c r="S19" s="84">
        <v>23.017029923999999</v>
      </c>
      <c r="T19" s="82">
        <v>303</v>
      </c>
      <c r="U19" s="83">
        <v>65422.194840999997</v>
      </c>
      <c r="V19" s="84">
        <v>57.881746557</v>
      </c>
      <c r="W19" s="84">
        <v>12.127259007999999</v>
      </c>
      <c r="X19" s="84">
        <v>31.271935879000001</v>
      </c>
      <c r="Y19" s="82">
        <v>956</v>
      </c>
      <c r="Z19" s="83">
        <v>85335.593233000007</v>
      </c>
      <c r="AA19" s="84">
        <v>49.650866929000003</v>
      </c>
      <c r="AB19" s="84">
        <v>7.9186666021000001</v>
      </c>
      <c r="AC19" s="84">
        <v>-8.2308796280000003</v>
      </c>
      <c r="AD19" s="84">
        <v>14.362789606</v>
      </c>
      <c r="AE19" s="84">
        <v>-0.57306970700000004</v>
      </c>
    </row>
    <row r="20" spans="1:31" x14ac:dyDescent="0.35">
      <c r="A20" s="21" t="s">
        <v>32</v>
      </c>
      <c r="B20" s="82">
        <v>1506</v>
      </c>
      <c r="C20" s="83">
        <v>39784.378916000001</v>
      </c>
      <c r="D20" s="84">
        <v>48.477350209000001</v>
      </c>
      <c r="E20" s="84">
        <v>4.3213970808999997</v>
      </c>
      <c r="F20" s="84">
        <v>64.849304559000004</v>
      </c>
      <c r="G20" s="82">
        <v>930</v>
      </c>
      <c r="H20" s="83">
        <v>23510.938439000001</v>
      </c>
      <c r="I20" s="84">
        <v>49.322158295999998</v>
      </c>
      <c r="J20" s="84">
        <v>5.9293518841999999</v>
      </c>
      <c r="K20" s="84">
        <v>20.040076813999999</v>
      </c>
      <c r="L20" s="82">
        <v>294</v>
      </c>
      <c r="M20" s="83">
        <v>8454.3438079999996</v>
      </c>
      <c r="N20" s="84">
        <v>58.443446283999997</v>
      </c>
      <c r="O20" s="84">
        <v>10.179554948</v>
      </c>
      <c r="P20" s="88">
        <v>-9.1212879880000006</v>
      </c>
      <c r="Q20" s="88">
        <v>12.544000068000001</v>
      </c>
      <c r="R20" s="88">
        <v>-0.72714349</v>
      </c>
      <c r="S20" s="84">
        <v>27.592206484999998</v>
      </c>
      <c r="T20" s="82">
        <v>422</v>
      </c>
      <c r="U20" s="83">
        <v>10334.331273</v>
      </c>
      <c r="V20" s="84">
        <v>47.328262613</v>
      </c>
      <c r="W20" s="84">
        <v>7.7180672469999996</v>
      </c>
      <c r="X20" s="84">
        <v>29.182835563000001</v>
      </c>
      <c r="Y20" s="82">
        <v>335</v>
      </c>
      <c r="Z20" s="83">
        <v>9772.2998169999992</v>
      </c>
      <c r="AA20" s="84">
        <v>45.695112449</v>
      </c>
      <c r="AB20" s="84">
        <v>9.0910343524999995</v>
      </c>
      <c r="AC20" s="84">
        <v>-1.6331501639999999</v>
      </c>
      <c r="AD20" s="84">
        <v>11.981549127999999</v>
      </c>
      <c r="AE20" s="84">
        <v>-0.13630542600000001</v>
      </c>
    </row>
    <row r="21" spans="1:31" x14ac:dyDescent="0.35">
      <c r="A21" s="21" t="s">
        <v>33</v>
      </c>
      <c r="B21" s="82">
        <v>10317</v>
      </c>
      <c r="C21" s="83">
        <v>425696.26679800003</v>
      </c>
      <c r="D21" s="84">
        <v>90.650286295000001</v>
      </c>
      <c r="E21" s="84">
        <v>2.0518573007000001</v>
      </c>
      <c r="F21" s="84">
        <v>68.390598922999999</v>
      </c>
      <c r="G21" s="82">
        <v>6681</v>
      </c>
      <c r="H21" s="83">
        <v>259616.974548</v>
      </c>
      <c r="I21" s="84">
        <v>89.609721178000001</v>
      </c>
      <c r="J21" s="84">
        <v>2.8799544953999998</v>
      </c>
      <c r="K21" s="84">
        <v>16.788732956</v>
      </c>
      <c r="L21" s="82">
        <v>1584</v>
      </c>
      <c r="M21" s="83">
        <v>70588.187107000005</v>
      </c>
      <c r="N21" s="84">
        <v>95.806070923999997</v>
      </c>
      <c r="O21" s="84">
        <v>2.3038411411999999</v>
      </c>
      <c r="P21" s="88">
        <v>-6.1963497460000001</v>
      </c>
      <c r="Q21" s="88">
        <v>3.5740968641999999</v>
      </c>
      <c r="R21" s="88">
        <v>-1.7336826569999999</v>
      </c>
      <c r="S21" s="84">
        <v>28.514488325999999</v>
      </c>
      <c r="T21" s="82">
        <v>2405</v>
      </c>
      <c r="U21" s="83">
        <v>111022.019631</v>
      </c>
      <c r="V21" s="84">
        <v>90.140445835999998</v>
      </c>
      <c r="W21" s="84">
        <v>5.3405074387999996</v>
      </c>
      <c r="X21" s="84">
        <v>37.613133550999997</v>
      </c>
      <c r="Y21" s="82">
        <v>3879</v>
      </c>
      <c r="Z21" s="83">
        <v>149184.73693399999</v>
      </c>
      <c r="AA21" s="84">
        <v>90.955094489999993</v>
      </c>
      <c r="AB21" s="84">
        <v>3.4485754722999999</v>
      </c>
      <c r="AC21" s="84">
        <v>0.81464865399999997</v>
      </c>
      <c r="AD21" s="84">
        <v>6.3848027325999999</v>
      </c>
      <c r="AE21" s="84">
        <v>0.12759182829999999</v>
      </c>
    </row>
    <row r="22" spans="1:31" x14ac:dyDescent="0.35">
      <c r="A22" s="21" t="s">
        <v>34</v>
      </c>
      <c r="B22" s="82">
        <v>1462</v>
      </c>
      <c r="C22" s="83">
        <v>319552.42025199998</v>
      </c>
      <c r="D22" s="84">
        <v>50.162190594000002</v>
      </c>
      <c r="E22" s="84">
        <v>4.8617470756000003</v>
      </c>
      <c r="F22" s="84">
        <v>38.075107070999998</v>
      </c>
      <c r="G22" s="82">
        <v>693</v>
      </c>
      <c r="H22" s="83">
        <v>149128.00933599999</v>
      </c>
      <c r="I22" s="84">
        <v>67.865078978</v>
      </c>
      <c r="J22" s="84">
        <v>7.5910558849000003</v>
      </c>
      <c r="K22" s="84">
        <v>46.603719314999999</v>
      </c>
      <c r="L22" s="82">
        <v>445</v>
      </c>
      <c r="M22" s="83">
        <v>103017.526684</v>
      </c>
      <c r="N22" s="84">
        <v>40.599294129</v>
      </c>
      <c r="O22" s="84">
        <v>7.9261977387</v>
      </c>
      <c r="P22" s="88">
        <v>27.265784848999999</v>
      </c>
      <c r="Q22" s="88">
        <v>11.093228835</v>
      </c>
      <c r="R22" s="88">
        <v>2.4578763546000002</v>
      </c>
      <c r="S22" s="84">
        <v>49.417620352999997</v>
      </c>
      <c r="T22" s="82">
        <v>611</v>
      </c>
      <c r="U22" s="83">
        <v>136417.97642699999</v>
      </c>
      <c r="V22" s="84">
        <v>49.585482966000001</v>
      </c>
      <c r="W22" s="84">
        <v>7.0763188691999996</v>
      </c>
      <c r="X22" s="84">
        <v>14.308944260000001</v>
      </c>
      <c r="Y22" s="82">
        <v>268</v>
      </c>
      <c r="Z22" s="83">
        <v>56075.408317000001</v>
      </c>
      <c r="AA22" s="84">
        <v>75.717581222000007</v>
      </c>
      <c r="AB22" s="84">
        <v>11.502084326</v>
      </c>
      <c r="AC22" s="84">
        <v>26.132098255999999</v>
      </c>
      <c r="AD22" s="84">
        <v>14.155159880999999</v>
      </c>
      <c r="AE22" s="84">
        <v>1.8461181982999999</v>
      </c>
    </row>
    <row r="23" spans="1:31" x14ac:dyDescent="0.35">
      <c r="A23" s="21" t="s">
        <v>35</v>
      </c>
      <c r="B23" s="82">
        <v>2702</v>
      </c>
      <c r="C23" s="83">
        <v>34874.810903999998</v>
      </c>
      <c r="D23" s="84">
        <v>98.357948061000002</v>
      </c>
      <c r="E23" s="84">
        <v>1.0464221025</v>
      </c>
      <c r="F23" s="84">
        <v>48.364747897999997</v>
      </c>
      <c r="G23" s="82">
        <v>1185</v>
      </c>
      <c r="H23" s="83">
        <v>14455.125491000001</v>
      </c>
      <c r="I23" s="84">
        <v>96.577559223999998</v>
      </c>
      <c r="J23" s="84">
        <v>2.4147166470000001</v>
      </c>
      <c r="K23" s="84">
        <v>25.862969622000001</v>
      </c>
      <c r="L23" s="82">
        <v>536</v>
      </c>
      <c r="M23" s="83">
        <v>8067.4674370000002</v>
      </c>
      <c r="N23" s="84">
        <v>99.140106003</v>
      </c>
      <c r="O23" s="84">
        <v>0.86782222210000004</v>
      </c>
      <c r="P23" s="88">
        <v>-2.5625467789999998</v>
      </c>
      <c r="Q23" s="88">
        <v>2.5719654476999998</v>
      </c>
      <c r="R23" s="88">
        <v>-0.99633794899999994</v>
      </c>
      <c r="S23" s="84">
        <v>50.958543147999997</v>
      </c>
      <c r="T23" s="82">
        <v>1129</v>
      </c>
      <c r="U23" s="83">
        <v>16481.488029</v>
      </c>
      <c r="V23" s="84">
        <v>99.577237542000006</v>
      </c>
      <c r="W23" s="84">
        <v>0.42521242009999999</v>
      </c>
      <c r="X23" s="84">
        <v>22.754847126000001</v>
      </c>
      <c r="Y23" s="82">
        <v>593</v>
      </c>
      <c r="Z23" s="83">
        <v>7107.5529399999996</v>
      </c>
      <c r="AA23" s="84">
        <v>100</v>
      </c>
      <c r="AB23" s="84">
        <v>0</v>
      </c>
      <c r="AC23" s="84">
        <v>0.4227624579</v>
      </c>
      <c r="AD23" s="84">
        <v>0.42521242009999999</v>
      </c>
      <c r="AE23" s="84">
        <v>0.99423826270000004</v>
      </c>
    </row>
    <row r="24" spans="1:31" x14ac:dyDescent="0.35">
      <c r="A24" s="21" t="s">
        <v>36</v>
      </c>
      <c r="B24" s="82">
        <v>2898</v>
      </c>
      <c r="C24" s="83">
        <v>449900.01522599999</v>
      </c>
      <c r="D24" s="84">
        <v>88.894287642999998</v>
      </c>
      <c r="E24" s="84">
        <v>2.4842586180000001</v>
      </c>
      <c r="F24" s="84">
        <v>40.303077518999999</v>
      </c>
      <c r="G24" s="82">
        <v>1023</v>
      </c>
      <c r="H24" s="83">
        <v>155762.70851</v>
      </c>
      <c r="I24" s="84">
        <v>88.513900125000006</v>
      </c>
      <c r="J24" s="84">
        <v>4.6559351087999996</v>
      </c>
      <c r="K24" s="84">
        <v>43.125409472000001</v>
      </c>
      <c r="L24" s="82">
        <v>1027</v>
      </c>
      <c r="M24" s="83">
        <v>172490.176248</v>
      </c>
      <c r="N24" s="84">
        <v>91.257415584</v>
      </c>
      <c r="O24" s="84">
        <v>3.9033585666000001</v>
      </c>
      <c r="P24" s="88">
        <v>-2.7435154590000002</v>
      </c>
      <c r="Q24" s="88">
        <v>6.0220200241999997</v>
      </c>
      <c r="R24" s="88">
        <v>-0.45558059400000001</v>
      </c>
      <c r="S24" s="84">
        <v>40.477713545</v>
      </c>
      <c r="T24" s="82">
        <v>918</v>
      </c>
      <c r="U24" s="83">
        <v>159755.48674399999</v>
      </c>
      <c r="V24" s="84">
        <v>90.350899518000006</v>
      </c>
      <c r="W24" s="84">
        <v>4.1715249797</v>
      </c>
      <c r="X24" s="84">
        <v>24.352233405</v>
      </c>
      <c r="Y24" s="82">
        <v>665</v>
      </c>
      <c r="Z24" s="83">
        <v>96463.529435000004</v>
      </c>
      <c r="AA24" s="84">
        <v>85.882261272999997</v>
      </c>
      <c r="AB24" s="84">
        <v>6.4510581933999998</v>
      </c>
      <c r="AC24" s="84">
        <v>-4.4686382450000002</v>
      </c>
      <c r="AD24" s="84">
        <v>8.4662016535000006</v>
      </c>
      <c r="AE24" s="84">
        <v>-0.52782090800000003</v>
      </c>
    </row>
    <row r="25" spans="1:31" x14ac:dyDescent="0.35">
      <c r="A25" s="21" t="s">
        <v>37</v>
      </c>
      <c r="B25" s="82">
        <v>2842</v>
      </c>
      <c r="C25" s="83">
        <v>8589.2368420000003</v>
      </c>
      <c r="D25" s="84">
        <v>96.821187338000001</v>
      </c>
      <c r="E25" s="84">
        <v>0.52474154979999998</v>
      </c>
      <c r="F25" s="84">
        <v>62.250489236999996</v>
      </c>
      <c r="G25" s="82">
        <v>1599</v>
      </c>
      <c r="H25" s="83">
        <v>5103.6578950000003</v>
      </c>
      <c r="I25" s="84">
        <v>97.200350833000002</v>
      </c>
      <c r="J25" s="84">
        <v>0.125366849</v>
      </c>
      <c r="K25" s="84">
        <v>18.438889877000001</v>
      </c>
      <c r="L25" s="82">
        <v>578</v>
      </c>
      <c r="M25" s="83">
        <v>1549.5</v>
      </c>
      <c r="N25" s="84">
        <v>97.177798683000006</v>
      </c>
      <c r="O25" s="84">
        <v>2.9109153540000001</v>
      </c>
      <c r="P25" s="88">
        <v>2.2552150300000001E-2</v>
      </c>
      <c r="Q25" s="88">
        <v>2.9135156267000002</v>
      </c>
      <c r="R25" s="88">
        <v>7.7405282999999997E-3</v>
      </c>
      <c r="S25" s="84">
        <v>35.160558090999999</v>
      </c>
      <c r="T25" s="82">
        <v>966</v>
      </c>
      <c r="U25" s="83">
        <v>2845.2631580000002</v>
      </c>
      <c r="V25" s="84">
        <v>91.362322758999994</v>
      </c>
      <c r="W25" s="84">
        <v>1.3897189294000001</v>
      </c>
      <c r="X25" s="84">
        <v>37.971513119999997</v>
      </c>
      <c r="Y25" s="82">
        <v>976</v>
      </c>
      <c r="Z25" s="83">
        <v>3018.6315789999999</v>
      </c>
      <c r="AA25" s="84">
        <v>99.571188000000006</v>
      </c>
      <c r="AB25" s="84">
        <v>4.0745693200000002E-2</v>
      </c>
      <c r="AC25" s="84">
        <v>8.2088652406999998</v>
      </c>
      <c r="AD25" s="84">
        <v>1.3875773878</v>
      </c>
      <c r="AE25" s="84">
        <v>5.9159693096000003</v>
      </c>
    </row>
    <row r="26" spans="1:31" x14ac:dyDescent="0.35">
      <c r="A26" s="21" t="s">
        <v>38</v>
      </c>
      <c r="B26" s="82">
        <v>2318</v>
      </c>
      <c r="C26" s="83">
        <v>16044.058634999999</v>
      </c>
      <c r="D26" s="84">
        <v>87.228300669999996</v>
      </c>
      <c r="E26" s="84">
        <v>2.6130891933</v>
      </c>
      <c r="F26" s="84">
        <v>47.751106270000001</v>
      </c>
      <c r="G26" s="82">
        <v>1032</v>
      </c>
      <c r="H26" s="83">
        <v>6779.3976810000004</v>
      </c>
      <c r="I26" s="84">
        <v>86.677185843999993</v>
      </c>
      <c r="J26" s="84">
        <v>3.7134668753</v>
      </c>
      <c r="K26" s="84">
        <v>28.087996844999999</v>
      </c>
      <c r="L26" s="82">
        <v>514</v>
      </c>
      <c r="M26" s="83">
        <v>4038.6965890000001</v>
      </c>
      <c r="N26" s="84">
        <v>84.948556277999998</v>
      </c>
      <c r="O26" s="84">
        <v>5.9265116221999996</v>
      </c>
      <c r="P26" s="88">
        <v>1.7286295655999999</v>
      </c>
      <c r="Q26" s="88">
        <v>7.2375014392999999</v>
      </c>
      <c r="R26" s="88">
        <v>0.23884341579999999</v>
      </c>
      <c r="S26" s="84">
        <v>41.983911491000001</v>
      </c>
      <c r="T26" s="82">
        <v>795</v>
      </c>
      <c r="U26" s="83">
        <v>6276.9140470000002</v>
      </c>
      <c r="V26" s="84">
        <v>88.549868107999998</v>
      </c>
      <c r="W26" s="84">
        <v>3.8006812506999998</v>
      </c>
      <c r="X26" s="84">
        <v>28.510197703999999</v>
      </c>
      <c r="Y26" s="82">
        <v>710</v>
      </c>
      <c r="Z26" s="83">
        <v>4580.8457079999998</v>
      </c>
      <c r="AA26" s="84">
        <v>94.613634289000004</v>
      </c>
      <c r="AB26" s="84">
        <v>3.887234946</v>
      </c>
      <c r="AC26" s="84">
        <v>6.0637661817000001</v>
      </c>
      <c r="AD26" s="84">
        <v>5.4365221874999996</v>
      </c>
      <c r="AE26" s="84">
        <v>1.1153759650999999</v>
      </c>
    </row>
    <row r="27" spans="1:31" x14ac:dyDescent="0.35">
      <c r="A27" s="21" t="s">
        <v>39</v>
      </c>
      <c r="B27" s="82">
        <v>2419</v>
      </c>
      <c r="C27" s="83">
        <v>3525.6509160000001</v>
      </c>
      <c r="D27" s="84">
        <v>95.816418049999996</v>
      </c>
      <c r="E27" s="84">
        <v>1.3188683533000001</v>
      </c>
      <c r="F27" s="84">
        <v>26.003415496999999</v>
      </c>
      <c r="G27" s="82">
        <v>230</v>
      </c>
      <c r="H27" s="83">
        <v>318.53498200000001</v>
      </c>
      <c r="I27" s="84">
        <v>100</v>
      </c>
      <c r="J27" s="84">
        <v>0</v>
      </c>
      <c r="K27" s="84">
        <v>49.720351551</v>
      </c>
      <c r="L27" s="82">
        <v>529</v>
      </c>
      <c r="M27" s="83">
        <v>753.73351600000001</v>
      </c>
      <c r="N27" s="84">
        <v>100</v>
      </c>
      <c r="O27" s="84">
        <v>0</v>
      </c>
      <c r="P27" s="88">
        <v>0</v>
      </c>
      <c r="Q27" s="88">
        <v>0</v>
      </c>
      <c r="R27" s="85" t="s">
        <v>28</v>
      </c>
      <c r="S27" s="84">
        <v>48.715462924999997</v>
      </c>
      <c r="T27" s="82">
        <v>829</v>
      </c>
      <c r="U27" s="83">
        <v>1166.404945</v>
      </c>
      <c r="V27" s="84">
        <v>88.341016241000005</v>
      </c>
      <c r="W27" s="84">
        <v>3.5363500049000001</v>
      </c>
      <c r="X27" s="84">
        <v>23.671920869000001</v>
      </c>
      <c r="Y27" s="82">
        <v>317</v>
      </c>
      <c r="Z27" s="83">
        <v>443.544872</v>
      </c>
      <c r="AA27" s="84">
        <v>100</v>
      </c>
      <c r="AB27" s="84">
        <v>0</v>
      </c>
      <c r="AC27" s="84">
        <v>11.658983759</v>
      </c>
      <c r="AD27" s="84">
        <v>3.5363500049000001</v>
      </c>
      <c r="AE27" s="84">
        <v>3.2968975759000001</v>
      </c>
    </row>
    <row r="28" spans="1:31" x14ac:dyDescent="0.35">
      <c r="A28" s="21" t="s">
        <v>40</v>
      </c>
      <c r="B28" s="82">
        <v>2116</v>
      </c>
      <c r="C28" s="83">
        <v>44232.385992000003</v>
      </c>
      <c r="D28" s="84">
        <v>62.069862538999999</v>
      </c>
      <c r="E28" s="84">
        <v>4.3648252899999997</v>
      </c>
      <c r="F28" s="84">
        <v>65.777387066000003</v>
      </c>
      <c r="G28" s="82">
        <v>1296</v>
      </c>
      <c r="H28" s="83">
        <v>27701.553279</v>
      </c>
      <c r="I28" s="84">
        <v>66.278496938999993</v>
      </c>
      <c r="J28" s="84">
        <v>6.2932254043000002</v>
      </c>
      <c r="K28" s="84">
        <v>17.873216365000001</v>
      </c>
      <c r="L28" s="82">
        <v>109</v>
      </c>
      <c r="M28" s="83">
        <v>3269.9549299999999</v>
      </c>
      <c r="N28" s="84">
        <v>38.717913748000001</v>
      </c>
      <c r="O28" s="84">
        <v>13.025983870999999</v>
      </c>
      <c r="P28" s="88">
        <v>27.560583190999999</v>
      </c>
      <c r="Q28" s="88">
        <v>14.870597387</v>
      </c>
      <c r="R28" s="88">
        <v>1.8533608619999999</v>
      </c>
      <c r="S28" s="84">
        <v>41.898927321000002</v>
      </c>
      <c r="T28" s="82">
        <v>479</v>
      </c>
      <c r="U28" s="83">
        <v>12827.576227</v>
      </c>
      <c r="V28" s="84">
        <v>52.372179981999999</v>
      </c>
      <c r="W28" s="84">
        <v>7.3845981182999996</v>
      </c>
      <c r="X28" s="84">
        <v>31.065131886</v>
      </c>
      <c r="Y28" s="82">
        <v>650</v>
      </c>
      <c r="Z28" s="83">
        <v>13374.346073999999</v>
      </c>
      <c r="AA28" s="84">
        <v>65.635686355999994</v>
      </c>
      <c r="AB28" s="84">
        <v>8.4474225705000006</v>
      </c>
      <c r="AC28" s="84">
        <v>13.263506374</v>
      </c>
      <c r="AD28" s="84">
        <v>11.207494973999999</v>
      </c>
      <c r="AE28" s="84">
        <v>1.1834496831000001</v>
      </c>
    </row>
    <row r="29" spans="1:31" x14ac:dyDescent="0.35">
      <c r="A29" s="21" t="s">
        <v>41</v>
      </c>
      <c r="B29" s="82">
        <v>2605</v>
      </c>
      <c r="C29" s="83">
        <v>3603.666667</v>
      </c>
      <c r="D29" s="84">
        <v>93.682842288000003</v>
      </c>
      <c r="E29" s="84">
        <v>0.14637453</v>
      </c>
      <c r="F29" s="84">
        <v>63.556914069000001</v>
      </c>
      <c r="G29" s="82">
        <v>1383</v>
      </c>
      <c r="H29" s="83">
        <v>2102.5</v>
      </c>
      <c r="I29" s="84">
        <v>92.235139285000002</v>
      </c>
      <c r="J29" s="84">
        <v>0.24275480429999999</v>
      </c>
      <c r="K29" s="84">
        <v>10.173066988</v>
      </c>
      <c r="L29" s="82">
        <v>91</v>
      </c>
      <c r="M29" s="83">
        <v>192.5</v>
      </c>
      <c r="N29" s="84">
        <v>100</v>
      </c>
      <c r="O29" s="84">
        <v>0</v>
      </c>
      <c r="P29" s="88">
        <v>-7.7648607150000002</v>
      </c>
      <c r="Q29" s="88">
        <v>0.24275480429999999</v>
      </c>
      <c r="R29" s="88">
        <v>-31.986434769999999</v>
      </c>
      <c r="S29" s="84">
        <v>69.515240227000007</v>
      </c>
      <c r="T29" s="82">
        <v>1753</v>
      </c>
      <c r="U29" s="83">
        <v>2293.166667</v>
      </c>
      <c r="V29" s="84">
        <v>90.418610763999993</v>
      </c>
      <c r="W29" s="84">
        <v>0.23130713650000001</v>
      </c>
      <c r="X29" s="84" t="s">
        <v>28</v>
      </c>
      <c r="Y29" s="84" t="s">
        <v>28</v>
      </c>
      <c r="Z29" s="84" t="s">
        <v>28</v>
      </c>
      <c r="AA29" s="84" t="s">
        <v>28</v>
      </c>
      <c r="AB29" s="84" t="s">
        <v>28</v>
      </c>
      <c r="AC29" s="84" t="s">
        <v>28</v>
      </c>
      <c r="AD29" s="84" t="s">
        <v>28</v>
      </c>
      <c r="AE29" s="84" t="s">
        <v>28</v>
      </c>
    </row>
    <row r="30" spans="1:31" x14ac:dyDescent="0.35">
      <c r="A30" s="21" t="s">
        <v>42</v>
      </c>
      <c r="B30" s="82">
        <v>3116</v>
      </c>
      <c r="C30" s="83">
        <v>68633.271601</v>
      </c>
      <c r="D30" s="84">
        <v>98.998119641000002</v>
      </c>
      <c r="E30" s="84">
        <v>0.87503956439999997</v>
      </c>
      <c r="F30" s="84">
        <v>39.136297857999999</v>
      </c>
      <c r="G30" s="82">
        <v>1147</v>
      </c>
      <c r="H30" s="83">
        <v>24502.622289999999</v>
      </c>
      <c r="I30" s="84">
        <v>100</v>
      </c>
      <c r="J30" s="84">
        <v>0</v>
      </c>
      <c r="K30" s="84">
        <v>43.174120881999997</v>
      </c>
      <c r="L30" s="82">
        <v>1126</v>
      </c>
      <c r="M30" s="83">
        <v>26264.368717000001</v>
      </c>
      <c r="N30" s="84">
        <v>97.772287253000002</v>
      </c>
      <c r="O30" s="84">
        <v>2.2365805334000002</v>
      </c>
      <c r="P30" s="88">
        <v>2.2277127474</v>
      </c>
      <c r="Q30" s="88">
        <v>2.2365805334000002</v>
      </c>
      <c r="R30" s="88">
        <v>0.99603511440000003</v>
      </c>
      <c r="S30" s="84">
        <v>59.898237705</v>
      </c>
      <c r="T30" s="82">
        <v>1521</v>
      </c>
      <c r="U30" s="83">
        <v>37571.477866000001</v>
      </c>
      <c r="V30" s="84">
        <v>99.744724477000005</v>
      </c>
      <c r="W30" s="84">
        <v>0.25596216849999998</v>
      </c>
      <c r="X30" s="84">
        <v>29.128402327</v>
      </c>
      <c r="Y30" s="82">
        <v>978</v>
      </c>
      <c r="Z30" s="83">
        <v>18587.727943999998</v>
      </c>
      <c r="AA30" s="84">
        <v>96.880949122000004</v>
      </c>
      <c r="AB30" s="84">
        <v>3.1428198768</v>
      </c>
      <c r="AC30" s="84">
        <v>-2.863775355</v>
      </c>
      <c r="AD30" s="84">
        <v>3.1532041312999999</v>
      </c>
      <c r="AE30" s="84">
        <v>-0.90821121500000002</v>
      </c>
    </row>
    <row r="31" spans="1:31" x14ac:dyDescent="0.35">
      <c r="A31" s="21" t="s">
        <v>43</v>
      </c>
      <c r="B31" s="82">
        <v>3360</v>
      </c>
      <c r="C31" s="83">
        <v>92608.459636</v>
      </c>
      <c r="D31" s="84">
        <v>96.284382902000004</v>
      </c>
      <c r="E31" s="84">
        <v>1.4496155421000001</v>
      </c>
      <c r="F31" s="84">
        <v>40.951143006999999</v>
      </c>
      <c r="G31" s="82">
        <v>1223</v>
      </c>
      <c r="H31" s="83">
        <v>35672.223138000001</v>
      </c>
      <c r="I31" s="84">
        <v>97.555821628999993</v>
      </c>
      <c r="J31" s="84">
        <v>1.7267449936000001</v>
      </c>
      <c r="K31" s="84">
        <v>41.486705563999998</v>
      </c>
      <c r="L31" s="82">
        <v>1336</v>
      </c>
      <c r="M31" s="83">
        <v>36045.313062000001</v>
      </c>
      <c r="N31" s="84">
        <v>96.479168032999993</v>
      </c>
      <c r="O31" s="84">
        <v>2.5093486978000001</v>
      </c>
      <c r="P31" s="88">
        <v>1.0766535963999999</v>
      </c>
      <c r="Q31" s="88">
        <v>3.0034765668999999</v>
      </c>
      <c r="R31" s="88">
        <v>0.35846911819999999</v>
      </c>
      <c r="S31" s="84">
        <v>26.915219983</v>
      </c>
      <c r="T31" s="82">
        <v>782</v>
      </c>
      <c r="U31" s="83">
        <v>24344.542732000002</v>
      </c>
      <c r="V31" s="84">
        <v>100</v>
      </c>
      <c r="W31" s="84">
        <v>0</v>
      </c>
      <c r="X31" s="84">
        <v>23.903577639000002</v>
      </c>
      <c r="Y31" s="82">
        <v>843</v>
      </c>
      <c r="Z31" s="83">
        <v>22196.154990999999</v>
      </c>
      <c r="AA31" s="84">
        <v>96.401556295000006</v>
      </c>
      <c r="AB31" s="84">
        <v>2.5999707078999998</v>
      </c>
      <c r="AC31" s="84">
        <v>-3.5984437050000002</v>
      </c>
      <c r="AD31" s="84">
        <v>2.5999707078999998</v>
      </c>
      <c r="AE31" s="84">
        <v>-1.384032403</v>
      </c>
    </row>
    <row r="32" spans="1:31" x14ac:dyDescent="0.35">
      <c r="A32" s="21" t="s">
        <v>44</v>
      </c>
      <c r="B32" s="82">
        <v>2293</v>
      </c>
      <c r="C32" s="83">
        <v>105095.613551</v>
      </c>
      <c r="D32" s="84">
        <v>80.977827699000002</v>
      </c>
      <c r="E32" s="84">
        <v>3.9549242935</v>
      </c>
      <c r="F32" s="84">
        <v>40.988574462000003</v>
      </c>
      <c r="G32" s="82">
        <v>1063</v>
      </c>
      <c r="H32" s="83">
        <v>38393.484657000001</v>
      </c>
      <c r="I32" s="84">
        <v>82.993405615</v>
      </c>
      <c r="J32" s="84">
        <v>6.0187831045999998</v>
      </c>
      <c r="K32" s="84">
        <v>43.034852041000001</v>
      </c>
      <c r="L32" s="82">
        <v>499</v>
      </c>
      <c r="M32" s="83">
        <v>38345.304028999999</v>
      </c>
      <c r="N32" s="84">
        <v>79.113508951</v>
      </c>
      <c r="O32" s="84">
        <v>6.7008448120999997</v>
      </c>
      <c r="P32" s="88">
        <v>3.8798966639999999</v>
      </c>
      <c r="Q32" s="88">
        <v>8.8966323768999995</v>
      </c>
      <c r="R32" s="88">
        <v>0.43610846209999998</v>
      </c>
      <c r="S32" s="84">
        <v>54.111950329999999</v>
      </c>
      <c r="T32" s="82">
        <v>699</v>
      </c>
      <c r="U32" s="83">
        <v>50154.760833</v>
      </c>
      <c r="V32" s="84">
        <v>77.853863114999996</v>
      </c>
      <c r="W32" s="84">
        <v>5.9902835861000003</v>
      </c>
      <c r="X32" s="84">
        <v>21.923391784</v>
      </c>
      <c r="Y32" s="82">
        <v>805</v>
      </c>
      <c r="Z32" s="83">
        <v>23889.864517999998</v>
      </c>
      <c r="AA32" s="84">
        <v>90.671595091</v>
      </c>
      <c r="AB32" s="84">
        <v>6.4843266994000004</v>
      </c>
      <c r="AC32" s="84">
        <v>12.817731975999999</v>
      </c>
      <c r="AD32" s="84">
        <v>8.8788726847999992</v>
      </c>
      <c r="AE32" s="84">
        <v>1.4436215532000001</v>
      </c>
    </row>
    <row r="33" spans="1:31" x14ac:dyDescent="0.35">
      <c r="A33" s="21" t="s">
        <v>45</v>
      </c>
      <c r="B33" s="82">
        <v>2955</v>
      </c>
      <c r="C33" s="83">
        <v>18661.497114999998</v>
      </c>
      <c r="D33" s="84">
        <v>90.058396575000003</v>
      </c>
      <c r="E33" s="84">
        <v>2.3391165199000001</v>
      </c>
      <c r="F33" s="84">
        <v>61.655185414000002</v>
      </c>
      <c r="G33" s="82">
        <v>1791</v>
      </c>
      <c r="H33" s="83">
        <v>11153.453160999999</v>
      </c>
      <c r="I33" s="84">
        <v>92.403433778999997</v>
      </c>
      <c r="J33" s="84">
        <v>2.7161243784</v>
      </c>
      <c r="K33" s="84">
        <v>17.775326601</v>
      </c>
      <c r="L33" s="82">
        <v>488</v>
      </c>
      <c r="M33" s="83">
        <v>3362.373568</v>
      </c>
      <c r="N33" s="84">
        <v>96.622160531999995</v>
      </c>
      <c r="O33" s="84">
        <v>3.2208533246000002</v>
      </c>
      <c r="P33" s="88">
        <v>-4.2187267530000003</v>
      </c>
      <c r="Q33" s="88">
        <v>4.0584561287999996</v>
      </c>
      <c r="R33" s="88">
        <v>-1.0394905400000001</v>
      </c>
      <c r="S33" s="84">
        <v>73.139403060000006</v>
      </c>
      <c r="T33" s="82">
        <v>2040</v>
      </c>
      <c r="U33" s="83">
        <v>13184.056556</v>
      </c>
      <c r="V33" s="84">
        <v>90.351698807000005</v>
      </c>
      <c r="W33" s="84">
        <v>2.6063019061000001</v>
      </c>
      <c r="X33" s="84">
        <v>11.473103032999999</v>
      </c>
      <c r="Y33" s="82">
        <v>361</v>
      </c>
      <c r="Z33" s="83">
        <v>2187.7407429999998</v>
      </c>
      <c r="AA33" s="84">
        <v>94.901020653000003</v>
      </c>
      <c r="AB33" s="84">
        <v>5.2481143068999998</v>
      </c>
      <c r="AC33" s="84">
        <v>4.5493218455999997</v>
      </c>
      <c r="AD33" s="84">
        <v>5.8101102753999996</v>
      </c>
      <c r="AE33" s="84">
        <v>0.78300094659999997</v>
      </c>
    </row>
    <row r="34" spans="1:31" x14ac:dyDescent="0.35">
      <c r="A34" s="21" t="s">
        <v>46</v>
      </c>
      <c r="B34" s="82">
        <v>2034</v>
      </c>
      <c r="C34" s="83">
        <v>32552.518609999999</v>
      </c>
      <c r="D34" s="84">
        <v>66.404511827999997</v>
      </c>
      <c r="E34" s="84">
        <v>3.6254896320999999</v>
      </c>
      <c r="F34" s="84">
        <v>88.765921602000006</v>
      </c>
      <c r="G34" s="82">
        <v>1786</v>
      </c>
      <c r="H34" s="83">
        <v>28589.382065999998</v>
      </c>
      <c r="I34" s="84">
        <v>68.312856083</v>
      </c>
      <c r="J34" s="84">
        <v>4.1025226388</v>
      </c>
      <c r="K34" s="84">
        <v>7.3775017143000001</v>
      </c>
      <c r="L34" s="82">
        <v>78</v>
      </c>
      <c r="M34" s="83">
        <v>1140.0943440000001</v>
      </c>
      <c r="N34" s="84">
        <v>32.777468826000003</v>
      </c>
      <c r="O34" s="84">
        <v>14.974436989000001</v>
      </c>
      <c r="P34" s="88">
        <v>35.535387256999996</v>
      </c>
      <c r="Q34" s="88">
        <v>15.680237847000001</v>
      </c>
      <c r="R34" s="88">
        <v>2.2662530762999999</v>
      </c>
      <c r="S34" s="84">
        <v>52.567314543000002</v>
      </c>
      <c r="T34" s="82">
        <v>947</v>
      </c>
      <c r="U34" s="83">
        <v>15972.191025</v>
      </c>
      <c r="V34" s="84">
        <v>62.845932163000001</v>
      </c>
      <c r="W34" s="84">
        <v>5.0508094691999998</v>
      </c>
      <c r="X34" s="84">
        <v>13.957998883</v>
      </c>
      <c r="Y34" s="82">
        <v>374</v>
      </c>
      <c r="Z34" s="83">
        <v>5811.051442</v>
      </c>
      <c r="AA34" s="84">
        <v>86.111276786999994</v>
      </c>
      <c r="AB34" s="84">
        <v>6.5103691792999996</v>
      </c>
      <c r="AC34" s="84">
        <v>23.265344624000001</v>
      </c>
      <c r="AD34" s="84">
        <v>7.9010478547999998</v>
      </c>
      <c r="AE34" s="84">
        <v>2.9445897622000001</v>
      </c>
    </row>
    <row r="35" spans="1:31" x14ac:dyDescent="0.35">
      <c r="A35" s="21" t="s">
        <v>47</v>
      </c>
      <c r="B35" s="82">
        <v>3951</v>
      </c>
      <c r="C35" s="83">
        <v>54268.859734999998</v>
      </c>
      <c r="D35" s="84">
        <v>97.212709637000003</v>
      </c>
      <c r="E35" s="84">
        <v>0.84461967549999994</v>
      </c>
      <c r="F35" s="84">
        <v>39.800330668999997</v>
      </c>
      <c r="G35" s="82">
        <v>1422</v>
      </c>
      <c r="H35" s="83">
        <v>20107.843989000001</v>
      </c>
      <c r="I35" s="84">
        <v>96.778212363999998</v>
      </c>
      <c r="J35" s="84">
        <v>2.2987536164</v>
      </c>
      <c r="K35" s="84">
        <v>31.027882717000001</v>
      </c>
      <c r="L35" s="82">
        <v>1121</v>
      </c>
      <c r="M35" s="83">
        <v>14374.468029</v>
      </c>
      <c r="N35" s="84">
        <v>94.19043155</v>
      </c>
      <c r="O35" s="84">
        <v>3.9794704188000001</v>
      </c>
      <c r="P35" s="88">
        <v>2.5877808135999998</v>
      </c>
      <c r="Q35" s="88">
        <v>5.7726466003999999</v>
      </c>
      <c r="R35" s="88">
        <v>0.44828325600000002</v>
      </c>
      <c r="S35" s="84">
        <v>23.334255337999998</v>
      </c>
      <c r="T35" s="82">
        <v>848</v>
      </c>
      <c r="U35" s="83">
        <v>12145.090072000001</v>
      </c>
      <c r="V35" s="84">
        <v>97.591408356000002</v>
      </c>
      <c r="W35" s="84">
        <v>2.423972756</v>
      </c>
      <c r="X35" s="84">
        <v>32.627809368999998</v>
      </c>
      <c r="Y35" s="82">
        <v>1270</v>
      </c>
      <c r="Z35" s="83">
        <v>16691.356963999999</v>
      </c>
      <c r="AA35" s="84">
        <v>100</v>
      </c>
      <c r="AB35" s="84">
        <v>0</v>
      </c>
      <c r="AC35" s="84">
        <v>2.4085916439999999</v>
      </c>
      <c r="AD35" s="84">
        <v>2.423972756</v>
      </c>
      <c r="AE35" s="84">
        <v>0.99365458539999996</v>
      </c>
    </row>
    <row r="36" spans="1:31" x14ac:dyDescent="0.35">
      <c r="A36" s="21" t="s">
        <v>48</v>
      </c>
      <c r="B36" s="82">
        <v>2862</v>
      </c>
      <c r="C36" s="83">
        <v>93786.353501000005</v>
      </c>
      <c r="D36" s="84">
        <v>93.671823411000005</v>
      </c>
      <c r="E36" s="84">
        <v>2.2718528917</v>
      </c>
      <c r="F36" s="84">
        <v>63.184827843999997</v>
      </c>
      <c r="G36" s="82">
        <v>1454</v>
      </c>
      <c r="H36" s="83">
        <v>44980.606403999998</v>
      </c>
      <c r="I36" s="84">
        <v>91.962889942000004</v>
      </c>
      <c r="J36" s="84">
        <v>3.5467572081999998</v>
      </c>
      <c r="K36" s="84">
        <v>21.769992454</v>
      </c>
      <c r="L36" s="82">
        <v>423</v>
      </c>
      <c r="M36" s="83">
        <v>15407.970327999999</v>
      </c>
      <c r="N36" s="84">
        <v>95.221073140000001</v>
      </c>
      <c r="O36" s="84">
        <v>4.8511631551000001</v>
      </c>
      <c r="P36" s="88">
        <v>-3.2581831989999999</v>
      </c>
      <c r="Q36" s="88">
        <v>5.9431791686000004</v>
      </c>
      <c r="R36" s="88">
        <v>-0.54822227400000001</v>
      </c>
      <c r="S36" s="84">
        <v>25.407580957</v>
      </c>
      <c r="T36" s="82">
        <v>554</v>
      </c>
      <c r="U36" s="83">
        <v>19709.395959000001</v>
      </c>
      <c r="V36" s="84">
        <v>91.706555511999994</v>
      </c>
      <c r="W36" s="84">
        <v>5.5348118319999999</v>
      </c>
      <c r="X36" s="84">
        <v>34.904526744999998</v>
      </c>
      <c r="Y36" s="82">
        <v>897</v>
      </c>
      <c r="Z36" s="83">
        <v>28133.810464999999</v>
      </c>
      <c r="AA36" s="84">
        <v>97.324911192000002</v>
      </c>
      <c r="AB36" s="84">
        <v>2.7050140110999998</v>
      </c>
      <c r="AC36" s="84">
        <v>5.6183556801999996</v>
      </c>
      <c r="AD36" s="84">
        <v>6.1879174813000004</v>
      </c>
      <c r="AE36" s="84">
        <v>0.90795581830000005</v>
      </c>
    </row>
    <row r="37" spans="1:31" x14ac:dyDescent="0.35">
      <c r="A37" s="21" t="s">
        <v>49</v>
      </c>
      <c r="B37" s="82">
        <v>569</v>
      </c>
      <c r="C37" s="83">
        <v>5005.0242719999997</v>
      </c>
      <c r="D37" s="84">
        <v>46.218125960000002</v>
      </c>
      <c r="E37" s="84">
        <v>5.7132439299</v>
      </c>
      <c r="F37" s="84">
        <v>75.459987501000001</v>
      </c>
      <c r="G37" s="82">
        <v>323</v>
      </c>
      <c r="H37" s="83">
        <v>2941.832962</v>
      </c>
      <c r="I37" s="84">
        <v>46.110773166000001</v>
      </c>
      <c r="J37" s="84">
        <v>7.2134909146000004</v>
      </c>
      <c r="K37" s="84">
        <v>11.061625695</v>
      </c>
      <c r="L37" s="82">
        <v>14</v>
      </c>
      <c r="M37" s="83">
        <v>182.23115999999999</v>
      </c>
      <c r="N37" s="84">
        <v>20.126775613</v>
      </c>
      <c r="O37" s="84">
        <v>21.417274816999999</v>
      </c>
      <c r="P37" s="88">
        <v>25.983997552999998</v>
      </c>
      <c r="Q37" s="88">
        <v>22.599427245000001</v>
      </c>
      <c r="R37" s="88">
        <v>1.1497635436</v>
      </c>
      <c r="S37" s="84">
        <v>66.129445812</v>
      </c>
      <c r="T37" s="82">
        <v>239</v>
      </c>
      <c r="U37" s="83">
        <v>2130.1523739999998</v>
      </c>
      <c r="V37" s="84">
        <v>35.693106264999997</v>
      </c>
      <c r="W37" s="84">
        <v>8.2647180950999992</v>
      </c>
      <c r="X37" s="84">
        <v>15.221345321999999</v>
      </c>
      <c r="Y37" s="82">
        <v>170</v>
      </c>
      <c r="Z37" s="83">
        <v>1476.955811</v>
      </c>
      <c r="AA37" s="84">
        <v>80.074661646999999</v>
      </c>
      <c r="AB37" s="84">
        <v>11.756755509</v>
      </c>
      <c r="AC37" s="84">
        <v>44.381555382000002</v>
      </c>
      <c r="AD37" s="84">
        <v>14.593506684999999</v>
      </c>
      <c r="AE37" s="84">
        <v>3.0411851202000002</v>
      </c>
    </row>
    <row r="38" spans="1:31" x14ac:dyDescent="0.35">
      <c r="A38" s="21" t="s">
        <v>50</v>
      </c>
      <c r="B38" s="82">
        <v>3389</v>
      </c>
      <c r="C38" s="83">
        <v>44700.87945</v>
      </c>
      <c r="D38" s="84">
        <v>91.654062026000005</v>
      </c>
      <c r="E38" s="84">
        <v>2.8581112449999999</v>
      </c>
      <c r="F38" s="85" t="s">
        <v>28</v>
      </c>
      <c r="G38" s="85" t="s">
        <v>28</v>
      </c>
      <c r="H38" s="85" t="s">
        <v>28</v>
      </c>
      <c r="I38" s="85" t="s">
        <v>28</v>
      </c>
      <c r="J38" s="85" t="s">
        <v>28</v>
      </c>
      <c r="K38" s="85" t="s">
        <v>28</v>
      </c>
      <c r="L38" s="85" t="s">
        <v>28</v>
      </c>
      <c r="M38" s="85" t="s">
        <v>28</v>
      </c>
      <c r="N38" s="85" t="s">
        <v>28</v>
      </c>
      <c r="O38" s="85" t="s">
        <v>28</v>
      </c>
      <c r="P38" s="85" t="s">
        <v>28</v>
      </c>
      <c r="Q38" s="85" t="s">
        <v>28</v>
      </c>
      <c r="R38" s="85" t="s">
        <v>28</v>
      </c>
      <c r="S38" s="84">
        <v>46.205447696999997</v>
      </c>
      <c r="T38" s="82">
        <v>990</v>
      </c>
      <c r="U38" s="83">
        <v>15809.809716</v>
      </c>
      <c r="V38" s="84">
        <v>87.815969089000006</v>
      </c>
      <c r="W38" s="84">
        <v>5.3466513409000003</v>
      </c>
      <c r="X38" s="84">
        <v>22.718868189999998</v>
      </c>
      <c r="Y38" s="82">
        <v>989</v>
      </c>
      <c r="Z38" s="83">
        <v>9516.8474480000004</v>
      </c>
      <c r="AA38" s="84">
        <v>93.025381468000006</v>
      </c>
      <c r="AB38" s="84">
        <v>6.1688517543000003</v>
      </c>
      <c r="AC38" s="84">
        <v>5.2094123792999998</v>
      </c>
      <c r="AD38" s="84">
        <v>8.1493809264999992</v>
      </c>
      <c r="AE38" s="84">
        <v>0.63924025959999997</v>
      </c>
    </row>
    <row r="39" spans="1:31" x14ac:dyDescent="0.35">
      <c r="A39" s="21" t="s">
        <v>51</v>
      </c>
      <c r="B39" s="82">
        <v>2158</v>
      </c>
      <c r="C39" s="83">
        <v>41123.251761</v>
      </c>
      <c r="D39" s="84">
        <v>72.922987348000007</v>
      </c>
      <c r="E39" s="84">
        <v>4.0991806821000001</v>
      </c>
      <c r="F39" s="84">
        <v>38.233255444999998</v>
      </c>
      <c r="G39" s="82">
        <v>859</v>
      </c>
      <c r="H39" s="83">
        <v>15529.891288999999</v>
      </c>
      <c r="I39" s="84">
        <v>73.721171123000005</v>
      </c>
      <c r="J39" s="84">
        <v>6.4973482006000003</v>
      </c>
      <c r="K39" s="84">
        <v>32.742480831999998</v>
      </c>
      <c r="L39" s="82">
        <v>624</v>
      </c>
      <c r="M39" s="83">
        <v>11490.491818</v>
      </c>
      <c r="N39" s="84">
        <v>65.612378325999998</v>
      </c>
      <c r="O39" s="84">
        <v>7.0330457369000001</v>
      </c>
      <c r="P39" s="88">
        <v>8.1087927965999995</v>
      </c>
      <c r="Q39" s="88">
        <v>9.3491218565</v>
      </c>
      <c r="R39" s="88">
        <v>0.86733202549999999</v>
      </c>
      <c r="S39" s="84">
        <v>41.969581658000003</v>
      </c>
      <c r="T39" s="82">
        <v>796</v>
      </c>
      <c r="U39" s="83">
        <v>16177.621515000001</v>
      </c>
      <c r="V39" s="84">
        <v>69.267644371000003</v>
      </c>
      <c r="W39" s="84">
        <v>6.2641222333000002</v>
      </c>
      <c r="X39" s="84">
        <v>32.020467463000003</v>
      </c>
      <c r="Y39" s="82">
        <v>598</v>
      </c>
      <c r="Z39" s="83">
        <v>10983.773144999999</v>
      </c>
      <c r="AA39" s="84">
        <v>62.457583640999999</v>
      </c>
      <c r="AB39" s="84">
        <v>8.2926350564</v>
      </c>
      <c r="AC39" s="84">
        <v>-6.81006073</v>
      </c>
      <c r="AD39" s="84">
        <v>10.117772514</v>
      </c>
      <c r="AE39" s="84">
        <v>-0.67307905199999996</v>
      </c>
    </row>
    <row r="40" spans="1:31" x14ac:dyDescent="0.35">
      <c r="A40" s="21" t="s">
        <v>150</v>
      </c>
      <c r="B40" s="82">
        <v>972</v>
      </c>
      <c r="C40" s="83">
        <v>130643.244491</v>
      </c>
      <c r="D40" s="84">
        <v>100</v>
      </c>
      <c r="E40" s="84">
        <v>0</v>
      </c>
      <c r="F40" s="85" t="s">
        <v>28</v>
      </c>
      <c r="G40" s="85" t="s">
        <v>28</v>
      </c>
      <c r="H40" s="85" t="s">
        <v>28</v>
      </c>
      <c r="I40" s="85" t="s">
        <v>28</v>
      </c>
      <c r="J40" s="85" t="s">
        <v>28</v>
      </c>
      <c r="K40" s="85" t="s">
        <v>28</v>
      </c>
      <c r="L40" s="85" t="s">
        <v>28</v>
      </c>
      <c r="M40" s="85" t="s">
        <v>28</v>
      </c>
      <c r="N40" s="85" t="s">
        <v>28</v>
      </c>
      <c r="O40" s="85" t="s">
        <v>28</v>
      </c>
      <c r="P40" s="85" t="s">
        <v>28</v>
      </c>
      <c r="Q40" s="85" t="s">
        <v>28</v>
      </c>
      <c r="R40" s="85" t="s">
        <v>28</v>
      </c>
      <c r="S40" s="84">
        <v>13.389933013</v>
      </c>
      <c r="T40" s="82">
        <v>58</v>
      </c>
      <c r="U40" s="83">
        <v>13390.083707</v>
      </c>
      <c r="V40" s="84">
        <v>100</v>
      </c>
      <c r="W40" s="84">
        <v>0</v>
      </c>
      <c r="X40" s="84">
        <v>35.698551670000001</v>
      </c>
      <c r="Y40" s="82">
        <v>132</v>
      </c>
      <c r="Z40" s="83">
        <v>26090.973518999999</v>
      </c>
      <c r="AA40" s="84">
        <v>100</v>
      </c>
      <c r="AB40" s="84">
        <v>0</v>
      </c>
      <c r="AC40" s="84">
        <v>0</v>
      </c>
      <c r="AD40" s="84">
        <v>0</v>
      </c>
      <c r="AE40" s="84" t="s">
        <v>28</v>
      </c>
    </row>
    <row r="42" spans="1:31" x14ac:dyDescent="0.35">
      <c r="A42" s="6" t="s">
        <v>52</v>
      </c>
    </row>
    <row r="43" spans="1:31" ht="49.5" customHeight="1" x14ac:dyDescent="0.35">
      <c r="A43" s="7" t="s">
        <v>53</v>
      </c>
      <c r="B43" s="109" t="s">
        <v>78</v>
      </c>
      <c r="C43" s="109"/>
      <c r="D43" s="109"/>
      <c r="E43" s="109"/>
      <c r="F43" s="109"/>
      <c r="G43" s="109"/>
      <c r="H43" s="109"/>
      <c r="I43" s="109"/>
      <c r="J43" s="109"/>
      <c r="K43" s="109"/>
      <c r="L43" s="109"/>
    </row>
    <row r="44" spans="1:31" ht="33.75" customHeight="1" x14ac:dyDescent="0.35">
      <c r="B44" s="109" t="s">
        <v>55</v>
      </c>
      <c r="C44" s="109"/>
      <c r="D44" s="109"/>
      <c r="E44" s="109"/>
      <c r="F44" s="109"/>
      <c r="G44" s="109"/>
      <c r="H44" s="109"/>
      <c r="I44" s="109"/>
      <c r="J44" s="109"/>
      <c r="K44" s="109"/>
      <c r="L44" s="109"/>
    </row>
    <row r="45" spans="1:31" ht="56.5" customHeight="1" x14ac:dyDescent="0.35">
      <c r="B45" s="109" t="s">
        <v>56</v>
      </c>
      <c r="C45" s="109"/>
      <c r="D45" s="109"/>
      <c r="E45" s="109"/>
      <c r="F45" s="109"/>
      <c r="G45" s="109"/>
      <c r="H45" s="109"/>
      <c r="I45" s="109"/>
      <c r="J45" s="109"/>
      <c r="K45" s="109"/>
      <c r="L45" s="109"/>
    </row>
    <row r="46" spans="1:31" x14ac:dyDescent="0.35">
      <c r="A46" s="48" t="s">
        <v>152</v>
      </c>
      <c r="B46" s="107" t="s">
        <v>153</v>
      </c>
      <c r="C46" s="107"/>
      <c r="D46" s="107"/>
      <c r="E46" s="107"/>
      <c r="F46" s="107"/>
      <c r="G46" s="107"/>
      <c r="H46" s="107"/>
      <c r="I46" s="107"/>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39" priority="6">
      <formula>"$G3=1"</formula>
    </cfRule>
  </conditionalFormatting>
  <conditionalFormatting sqref="G16:R16 F16:F40 H17:H37 M17:M37 G38:R38 H39 M39 G40:R40">
    <cfRule type="expression" dxfId="238" priority="7">
      <formula>"$G3=1"</formula>
    </cfRule>
  </conditionalFormatting>
  <conditionalFormatting sqref="R27">
    <cfRule type="expression" dxfId="237" priority="1">
      <formula>"$G3=1"</formula>
    </cfRule>
  </conditionalFormatting>
  <conditionalFormatting sqref="Z16:Z28 S16:S40 U16:U40 Z30:Z40">
    <cfRule type="expression" dxfId="236" priority="5">
      <formula>"$G3=1"</formula>
    </cfRule>
  </conditionalFormatting>
  <conditionalFormatting sqref="AE17:AE28 AE30:AE39">
    <cfRule type="cellIs" dxfId="235" priority="3" operator="lessThan">
      <formula>-1.96</formula>
    </cfRule>
    <cfRule type="cellIs" dxfId="234" priority="4" operator="greaterThan">
      <formula>1.96</formula>
    </cfRule>
  </conditionalFormatting>
  <hyperlinks>
    <hyperlink ref="K1" location="Contents!B17" display="Contents" xr:uid="{535FCF24-4204-46BC-980C-08584A7244D1}"/>
  </hyperlink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5B6DA-4A5B-4DCB-8E8A-C9F6304AA1CB}">
  <sheetPr codeName="Sheet15"/>
  <dimension ref="A1:AE46"/>
  <sheetViews>
    <sheetView showGridLines="0" workbookViewId="0">
      <selection activeCell="H22" sqref="H22"/>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0"/>
      <c r="M1" s="70"/>
      <c r="N1" s="79"/>
      <c r="O1" s="79"/>
      <c r="P1" s="79"/>
      <c r="Q1" s="79"/>
      <c r="R1" s="79"/>
      <c r="S1" s="79"/>
    </row>
    <row r="2" spans="1:31" s="4" customFormat="1" ht="17.25" customHeight="1" x14ac:dyDescent="0.35">
      <c r="A2" s="2" t="s">
        <v>3</v>
      </c>
      <c r="B2" s="3" t="str">
        <f>'Table 1.1'!B2</f>
        <v>Chapter 1: Top-level governance for digital technologies in schools</v>
      </c>
      <c r="C2" s="3"/>
      <c r="D2" s="3"/>
      <c r="E2" s="3"/>
      <c r="F2" s="3"/>
      <c r="G2" s="3"/>
      <c r="H2" s="3"/>
      <c r="I2" s="3"/>
      <c r="J2" s="3"/>
      <c r="K2" s="3"/>
      <c r="L2" s="3"/>
      <c r="M2" s="3"/>
      <c r="N2" s="28"/>
      <c r="O2" s="28"/>
      <c r="P2" s="28"/>
      <c r="Q2" s="28"/>
      <c r="R2" s="28"/>
      <c r="S2" s="28"/>
    </row>
    <row r="3" spans="1:31" s="4" customFormat="1" ht="17.25" customHeight="1" x14ac:dyDescent="0.35">
      <c r="A3" s="2"/>
      <c r="B3" s="3" t="str">
        <f>'Table 1.1'!B3</f>
        <v>Chapter 2: Digital equity and inclusion</v>
      </c>
      <c r="C3" s="3"/>
      <c r="D3" s="3"/>
      <c r="E3" s="3"/>
      <c r="F3" s="3"/>
      <c r="G3" s="3"/>
      <c r="H3" s="3"/>
      <c r="I3" s="3"/>
      <c r="J3" s="3"/>
      <c r="K3" s="3"/>
      <c r="L3" s="3"/>
      <c r="M3" s="3"/>
      <c r="N3" s="28"/>
      <c r="O3" s="28"/>
      <c r="P3" s="28"/>
      <c r="Q3" s="28"/>
      <c r="R3" s="28"/>
      <c r="S3" s="28"/>
    </row>
    <row r="4" spans="1:31" s="4" customFormat="1" ht="17.25" customHeight="1" x14ac:dyDescent="0.35">
      <c r="A4" s="2" t="s">
        <v>6</v>
      </c>
      <c r="B4" s="3" t="s">
        <v>325</v>
      </c>
      <c r="C4" s="3"/>
      <c r="D4" s="3"/>
      <c r="E4" s="3"/>
      <c r="F4" s="3"/>
      <c r="G4" s="3"/>
      <c r="H4" s="3"/>
      <c r="I4" s="3"/>
      <c r="J4" s="3"/>
      <c r="K4" s="3"/>
      <c r="L4" s="3"/>
      <c r="M4" s="3"/>
      <c r="N4" s="28"/>
      <c r="O4" s="28"/>
      <c r="P4" s="28"/>
      <c r="Q4" s="28"/>
      <c r="R4" s="28"/>
      <c r="S4" s="28"/>
    </row>
    <row r="5" spans="1:31" s="4" customFormat="1" ht="17.25" customHeight="1" x14ac:dyDescent="0.35">
      <c r="A5" s="2"/>
      <c r="B5" s="3" t="s">
        <v>326</v>
      </c>
      <c r="C5" s="3"/>
      <c r="D5" s="3"/>
      <c r="E5" s="3"/>
      <c r="F5" s="3"/>
      <c r="G5" s="3"/>
      <c r="H5" s="3"/>
      <c r="I5" s="3"/>
      <c r="J5" s="3"/>
      <c r="K5" s="3"/>
      <c r="L5" s="3"/>
      <c r="M5" s="3"/>
      <c r="N5" s="28"/>
      <c r="O5" s="28"/>
      <c r="P5" s="28"/>
      <c r="Q5" s="28"/>
      <c r="R5" s="28"/>
      <c r="S5" s="28"/>
    </row>
    <row r="6" spans="1:31" s="4" customFormat="1" ht="17.25" customHeight="1" x14ac:dyDescent="0.35">
      <c r="A6" s="2"/>
      <c r="B6" s="3"/>
      <c r="C6" s="3"/>
      <c r="D6" s="3"/>
      <c r="E6" s="3"/>
      <c r="F6" s="3"/>
      <c r="G6" s="3"/>
      <c r="H6" s="3"/>
      <c r="I6" s="3"/>
      <c r="J6" s="3"/>
      <c r="K6" s="3"/>
      <c r="L6" s="3"/>
      <c r="M6" s="3"/>
      <c r="N6" s="28"/>
      <c r="O6" s="28"/>
      <c r="P6" s="28"/>
      <c r="Q6" s="28"/>
      <c r="R6" s="28"/>
      <c r="S6" s="28"/>
    </row>
    <row r="7" spans="1:31" ht="17.25" customHeight="1" x14ac:dyDescent="0.35">
      <c r="A7" s="2" t="s">
        <v>8</v>
      </c>
      <c r="B7" s="3">
        <v>2023</v>
      </c>
      <c r="C7" s="3"/>
      <c r="D7" s="3"/>
      <c r="E7" s="3"/>
      <c r="F7" s="3"/>
      <c r="G7" s="3"/>
      <c r="H7" s="3"/>
      <c r="I7" s="3"/>
      <c r="J7" s="3"/>
      <c r="K7" s="3"/>
      <c r="L7" s="3"/>
      <c r="M7" s="3"/>
      <c r="N7" s="28"/>
      <c r="O7" s="28"/>
      <c r="P7" s="28"/>
      <c r="Q7" s="28"/>
      <c r="R7" s="28"/>
      <c r="S7" s="28"/>
    </row>
    <row r="8" spans="1:31" ht="17.25" customHeight="1" x14ac:dyDescent="0.35">
      <c r="A8" s="5"/>
      <c r="N8" s="1"/>
      <c r="O8" s="1"/>
      <c r="P8" s="1"/>
      <c r="Q8" s="1"/>
      <c r="R8" s="1"/>
      <c r="S8" s="1"/>
    </row>
    <row r="9" spans="1:31" ht="24" customHeight="1" x14ac:dyDescent="0.35">
      <c r="A9" s="2" t="s">
        <v>9</v>
      </c>
      <c r="B9" s="16" t="s">
        <v>79</v>
      </c>
      <c r="C9" s="17"/>
      <c r="D9" s="17"/>
      <c r="E9" s="17"/>
      <c r="F9" s="17"/>
      <c r="G9" s="17"/>
      <c r="H9" s="17"/>
      <c r="I9" s="17"/>
      <c r="J9" s="17"/>
      <c r="K9" s="17"/>
      <c r="L9" s="17"/>
      <c r="M9" s="17"/>
      <c r="N9" s="29"/>
      <c r="O9" s="29"/>
      <c r="P9" s="29"/>
      <c r="Q9" s="29"/>
      <c r="R9" s="29"/>
      <c r="S9" s="29"/>
    </row>
    <row r="10" spans="1:31" x14ac:dyDescent="0.35">
      <c r="A10" s="2" t="s">
        <v>11</v>
      </c>
      <c r="B10" s="3" t="s">
        <v>12</v>
      </c>
      <c r="C10" s="18"/>
      <c r="D10" s="18"/>
      <c r="E10" s="18"/>
      <c r="F10" s="18"/>
      <c r="G10" s="18"/>
      <c r="H10" s="18"/>
      <c r="I10" s="18"/>
      <c r="J10" s="18"/>
      <c r="K10" s="18"/>
      <c r="L10" s="18"/>
      <c r="M10" s="18"/>
      <c r="N10" s="1"/>
      <c r="O10" s="1"/>
      <c r="P10" s="1"/>
      <c r="Q10" s="1"/>
      <c r="R10" s="1"/>
      <c r="S10" s="1"/>
    </row>
    <row r="14" spans="1:31" x14ac:dyDescent="0.35">
      <c r="B14" s="112" t="s">
        <v>13</v>
      </c>
      <c r="C14" s="112"/>
      <c r="D14" s="112"/>
      <c r="E14" s="112"/>
      <c r="F14" s="113" t="s">
        <v>14</v>
      </c>
      <c r="G14" s="113"/>
      <c r="H14" s="113"/>
      <c r="I14" s="113"/>
      <c r="J14" s="113"/>
      <c r="K14" s="114" t="s">
        <v>15</v>
      </c>
      <c r="L14" s="114"/>
      <c r="M14" s="114"/>
      <c r="N14" s="114"/>
      <c r="O14" s="114"/>
      <c r="P14" s="116" t="s">
        <v>16</v>
      </c>
      <c r="Q14" s="116"/>
      <c r="R14" s="116"/>
      <c r="S14" s="115" t="s">
        <v>17</v>
      </c>
      <c r="T14" s="115"/>
      <c r="U14" s="115"/>
      <c r="V14" s="115"/>
      <c r="W14" s="115"/>
      <c r="X14" s="110" t="s">
        <v>18</v>
      </c>
      <c r="Y14" s="110"/>
      <c r="Z14" s="110"/>
      <c r="AA14" s="110"/>
      <c r="AB14" s="111"/>
      <c r="AC14" s="108" t="s">
        <v>16</v>
      </c>
      <c r="AD14" s="108"/>
      <c r="AE14" s="108"/>
    </row>
    <row r="15" spans="1:31" ht="56" x14ac:dyDescent="0.35">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x14ac:dyDescent="0.35">
      <c r="A16" s="21" t="s">
        <v>27</v>
      </c>
      <c r="B16" s="82">
        <v>1613</v>
      </c>
      <c r="C16" s="83">
        <v>34749.495665000002</v>
      </c>
      <c r="D16" s="84">
        <v>54.141759888999999</v>
      </c>
      <c r="E16" s="84">
        <v>5.1592235931000001</v>
      </c>
      <c r="F16" s="85" t="s">
        <v>28</v>
      </c>
      <c r="G16" s="85" t="s">
        <v>28</v>
      </c>
      <c r="H16" s="85" t="s">
        <v>28</v>
      </c>
      <c r="I16" s="85" t="s">
        <v>28</v>
      </c>
      <c r="J16" s="85" t="s">
        <v>28</v>
      </c>
      <c r="K16" s="85" t="s">
        <v>28</v>
      </c>
      <c r="L16" s="85" t="s">
        <v>28</v>
      </c>
      <c r="M16" s="85" t="s">
        <v>28</v>
      </c>
      <c r="N16" s="85" t="s">
        <v>28</v>
      </c>
      <c r="O16" s="85" t="s">
        <v>28</v>
      </c>
      <c r="P16" s="85" t="s">
        <v>28</v>
      </c>
      <c r="Q16" s="85" t="s">
        <v>28</v>
      </c>
      <c r="R16" s="85" t="s">
        <v>28</v>
      </c>
      <c r="S16" s="84">
        <v>14.323315651</v>
      </c>
      <c r="T16" s="82">
        <v>115</v>
      </c>
      <c r="U16" s="83">
        <v>2370.456404</v>
      </c>
      <c r="V16" s="84">
        <v>30.176551488000001</v>
      </c>
      <c r="W16" s="84">
        <v>13.036902971</v>
      </c>
      <c r="X16" s="84">
        <v>15.593889537000001</v>
      </c>
      <c r="Y16" s="82">
        <v>210</v>
      </c>
      <c r="Z16" s="83">
        <v>5122.4527369999996</v>
      </c>
      <c r="AA16" s="84">
        <v>55.749852816000001</v>
      </c>
      <c r="AB16" s="84">
        <v>11.10033945</v>
      </c>
      <c r="AC16" s="84">
        <v>25.573301327999999</v>
      </c>
      <c r="AD16" s="84">
        <v>15.054050579</v>
      </c>
      <c r="AE16" s="84">
        <v>1.6987654714</v>
      </c>
    </row>
    <row r="17" spans="1:31" x14ac:dyDescent="0.35">
      <c r="A17" s="21" t="s">
        <v>29</v>
      </c>
      <c r="B17" s="82">
        <v>3257</v>
      </c>
      <c r="C17" s="83">
        <v>41451.106326000001</v>
      </c>
      <c r="D17" s="84">
        <v>36.808315190000002</v>
      </c>
      <c r="E17" s="84">
        <v>3.7374229612000001</v>
      </c>
      <c r="F17" s="84">
        <v>77.215762397000006</v>
      </c>
      <c r="G17" s="82">
        <v>2512</v>
      </c>
      <c r="H17" s="83">
        <v>32915.719898000003</v>
      </c>
      <c r="I17" s="84">
        <v>38.342501147</v>
      </c>
      <c r="J17" s="84">
        <v>4.4894405930000003</v>
      </c>
      <c r="K17" s="84">
        <v>9.9559987909000007</v>
      </c>
      <c r="L17" s="82">
        <v>243</v>
      </c>
      <c r="M17" s="83">
        <v>3325.3289490000002</v>
      </c>
      <c r="N17" s="84">
        <v>29.731751219</v>
      </c>
      <c r="O17" s="84">
        <v>11.229897905</v>
      </c>
      <c r="P17" s="88">
        <v>8.6107499278000006</v>
      </c>
      <c r="Q17" s="88">
        <v>12.110166104999999</v>
      </c>
      <c r="R17" s="88">
        <v>0.71103483249999999</v>
      </c>
      <c r="S17" s="84">
        <v>52.240139038999999</v>
      </c>
      <c r="T17" s="82">
        <v>1277</v>
      </c>
      <c r="U17" s="83">
        <v>19314.371417999999</v>
      </c>
      <c r="V17" s="84">
        <v>33.065643260000002</v>
      </c>
      <c r="W17" s="84">
        <v>5.3425378351999999</v>
      </c>
      <c r="X17" s="84">
        <v>18.697310719000001</v>
      </c>
      <c r="Y17" s="82">
        <v>624</v>
      </c>
      <c r="Z17" s="83">
        <v>7378.2991259999999</v>
      </c>
      <c r="AA17" s="84">
        <v>37.577872391</v>
      </c>
      <c r="AB17" s="84">
        <v>6.8659944472000003</v>
      </c>
      <c r="AC17" s="84">
        <v>4.5122291311999998</v>
      </c>
      <c r="AD17" s="84">
        <v>8.1272594406999996</v>
      </c>
      <c r="AE17" s="84">
        <v>0.55519688580000004</v>
      </c>
    </row>
    <row r="18" spans="1:31" x14ac:dyDescent="0.35">
      <c r="A18" s="21" t="s">
        <v>30</v>
      </c>
      <c r="B18" s="82">
        <v>1610</v>
      </c>
      <c r="C18" s="83">
        <v>30917.924156000001</v>
      </c>
      <c r="D18" s="84">
        <v>65.613803782000005</v>
      </c>
      <c r="E18" s="84">
        <v>4.8012391531</v>
      </c>
      <c r="F18" s="84">
        <v>65.074226159999995</v>
      </c>
      <c r="G18" s="82">
        <v>850</v>
      </c>
      <c r="H18" s="83">
        <v>16459.262638</v>
      </c>
      <c r="I18" s="84">
        <v>67.763957292000001</v>
      </c>
      <c r="J18" s="84">
        <v>6.2417917548000004</v>
      </c>
      <c r="K18" s="84">
        <v>17.850214152</v>
      </c>
      <c r="L18" s="82">
        <v>252</v>
      </c>
      <c r="M18" s="83">
        <v>5250.0941750000002</v>
      </c>
      <c r="N18" s="84">
        <v>81.066165564000002</v>
      </c>
      <c r="O18" s="84">
        <v>10.525898064</v>
      </c>
      <c r="P18" s="88">
        <v>-13.30220827</v>
      </c>
      <c r="Q18" s="88">
        <v>12.409917154</v>
      </c>
      <c r="R18" s="88">
        <v>-1.071901456</v>
      </c>
      <c r="S18" s="84">
        <v>50.335610311000003</v>
      </c>
      <c r="T18" s="82">
        <v>787</v>
      </c>
      <c r="U18" s="83">
        <v>15408.179742</v>
      </c>
      <c r="V18" s="84">
        <v>78.701171578</v>
      </c>
      <c r="W18" s="84">
        <v>5.7945107659000001</v>
      </c>
      <c r="X18" s="84">
        <v>22.436561469000001</v>
      </c>
      <c r="Y18" s="82">
        <v>247</v>
      </c>
      <c r="Z18" s="83">
        <v>4532.6130069999999</v>
      </c>
      <c r="AA18" s="84">
        <v>52.881605372999999</v>
      </c>
      <c r="AB18" s="84">
        <v>11.981724224000001</v>
      </c>
      <c r="AC18" s="84">
        <v>-25.819566210000001</v>
      </c>
      <c r="AD18" s="84">
        <v>13.394582997000001</v>
      </c>
      <c r="AE18" s="84">
        <v>-1.927612544</v>
      </c>
    </row>
    <row r="19" spans="1:31" x14ac:dyDescent="0.35">
      <c r="A19" s="21" t="s">
        <v>31</v>
      </c>
      <c r="B19" s="82">
        <v>2982</v>
      </c>
      <c r="C19" s="83">
        <v>386130.56599199999</v>
      </c>
      <c r="D19" s="84">
        <v>64.277103179999997</v>
      </c>
      <c r="E19" s="84">
        <v>4.1901966866000002</v>
      </c>
      <c r="F19" s="84">
        <v>29.722649472000001</v>
      </c>
      <c r="G19" s="82">
        <v>895</v>
      </c>
      <c r="H19" s="83">
        <v>90112.360702999998</v>
      </c>
      <c r="I19" s="84">
        <v>54.283287559000001</v>
      </c>
      <c r="J19" s="84">
        <v>7.9814173217000004</v>
      </c>
      <c r="K19" s="84">
        <v>51.698222123000001</v>
      </c>
      <c r="L19" s="82">
        <v>1236</v>
      </c>
      <c r="M19" s="83">
        <v>177872.44364899999</v>
      </c>
      <c r="N19" s="84">
        <v>67.004315110999997</v>
      </c>
      <c r="O19" s="84">
        <v>6.4077866058000001</v>
      </c>
      <c r="P19" s="88">
        <v>-12.721027550000001</v>
      </c>
      <c r="Q19" s="88">
        <v>10.396054414</v>
      </c>
      <c r="R19" s="88">
        <v>-1.2236399549999999</v>
      </c>
      <c r="S19" s="84">
        <v>23.017029923999999</v>
      </c>
      <c r="T19" s="82">
        <v>294</v>
      </c>
      <c r="U19" s="83">
        <v>50175.918626999999</v>
      </c>
      <c r="V19" s="84">
        <v>44.392729596999999</v>
      </c>
      <c r="W19" s="84">
        <v>12.235013610999999</v>
      </c>
      <c r="X19" s="84">
        <v>31.271935879000001</v>
      </c>
      <c r="Y19" s="82">
        <v>1023</v>
      </c>
      <c r="Z19" s="83">
        <v>113644.405409</v>
      </c>
      <c r="AA19" s="84">
        <v>66.661391911999999</v>
      </c>
      <c r="AB19" s="84">
        <v>6.7509814754999997</v>
      </c>
      <c r="AC19" s="84">
        <v>22.268662315</v>
      </c>
      <c r="AD19" s="84">
        <v>13.650307502</v>
      </c>
      <c r="AE19" s="84">
        <v>1.6313670817000001</v>
      </c>
    </row>
    <row r="20" spans="1:31" x14ac:dyDescent="0.35">
      <c r="A20" s="21" t="s">
        <v>32</v>
      </c>
      <c r="B20" s="82">
        <v>594</v>
      </c>
      <c r="C20" s="83">
        <v>15727.227256</v>
      </c>
      <c r="D20" s="84">
        <v>19.163659814999999</v>
      </c>
      <c r="E20" s="84">
        <v>3.0431295673999998</v>
      </c>
      <c r="F20" s="84">
        <v>64.849304559000004</v>
      </c>
      <c r="G20" s="82">
        <v>321</v>
      </c>
      <c r="H20" s="83">
        <v>8237.7289079999991</v>
      </c>
      <c r="I20" s="84">
        <v>17.281427123</v>
      </c>
      <c r="J20" s="84">
        <v>3.8144073595000001</v>
      </c>
      <c r="K20" s="84">
        <v>20.040076813999999</v>
      </c>
      <c r="L20" s="82">
        <v>73</v>
      </c>
      <c r="M20" s="83">
        <v>2094.5879759999998</v>
      </c>
      <c r="N20" s="84">
        <v>14.479531781</v>
      </c>
      <c r="O20" s="84">
        <v>7.9223514346000004</v>
      </c>
      <c r="P20" s="88">
        <v>2.8018953413999999</v>
      </c>
      <c r="Q20" s="88">
        <v>8.9437742800999995</v>
      </c>
      <c r="R20" s="88">
        <v>0.31327885230000002</v>
      </c>
      <c r="S20" s="84">
        <v>27.592206484999998</v>
      </c>
      <c r="T20" s="82">
        <v>127</v>
      </c>
      <c r="U20" s="83">
        <v>3163.7151709999998</v>
      </c>
      <c r="V20" s="84">
        <v>14.488904844</v>
      </c>
      <c r="W20" s="84">
        <v>5.7079834816000004</v>
      </c>
      <c r="X20" s="84">
        <v>29.182835563000001</v>
      </c>
      <c r="Y20" s="82">
        <v>61</v>
      </c>
      <c r="Z20" s="83">
        <v>1472.9690949999999</v>
      </c>
      <c r="AA20" s="84">
        <v>6.8875791473000003</v>
      </c>
      <c r="AB20" s="84">
        <v>3.8421744457</v>
      </c>
      <c r="AC20" s="84">
        <v>-7.601325696</v>
      </c>
      <c r="AD20" s="84">
        <v>6.9323771219000001</v>
      </c>
      <c r="AE20" s="84">
        <v>-1.0964962760000001</v>
      </c>
    </row>
    <row r="21" spans="1:31" x14ac:dyDescent="0.35">
      <c r="A21" s="21" t="s">
        <v>33</v>
      </c>
      <c r="B21" s="82">
        <v>3508</v>
      </c>
      <c r="C21" s="83">
        <v>145395.02220800001</v>
      </c>
      <c r="D21" s="84">
        <v>31.251726021</v>
      </c>
      <c r="E21" s="84">
        <v>2.5599454485000002</v>
      </c>
      <c r="F21" s="84">
        <v>68.390598922999999</v>
      </c>
      <c r="G21" s="82">
        <v>2370</v>
      </c>
      <c r="H21" s="83">
        <v>88343.295778999993</v>
      </c>
      <c r="I21" s="84">
        <v>30.731784201</v>
      </c>
      <c r="J21" s="84">
        <v>3.1121294797000001</v>
      </c>
      <c r="K21" s="84">
        <v>16.788732956</v>
      </c>
      <c r="L21" s="82">
        <v>526</v>
      </c>
      <c r="M21" s="83">
        <v>24431.427716999999</v>
      </c>
      <c r="N21" s="84">
        <v>33.159643172000003</v>
      </c>
      <c r="O21" s="84">
        <v>8.2786287433000005</v>
      </c>
      <c r="P21" s="88">
        <v>-2.4278589720000001</v>
      </c>
      <c r="Q21" s="88">
        <v>9.0821240589999999</v>
      </c>
      <c r="R21" s="88">
        <v>-0.26732281499999999</v>
      </c>
      <c r="S21" s="84">
        <v>28.514488325999999</v>
      </c>
      <c r="T21" s="82">
        <v>815</v>
      </c>
      <c r="U21" s="83">
        <v>33776.617720000002</v>
      </c>
      <c r="V21" s="84">
        <v>27.934990775999999</v>
      </c>
      <c r="W21" s="84">
        <v>6.3010226858999996</v>
      </c>
      <c r="X21" s="84">
        <v>37.613133550999997</v>
      </c>
      <c r="Y21" s="82">
        <v>1229</v>
      </c>
      <c r="Z21" s="83">
        <v>48369.883394999997</v>
      </c>
      <c r="AA21" s="84">
        <v>29.490197221999999</v>
      </c>
      <c r="AB21" s="84">
        <v>4.0735318738000004</v>
      </c>
      <c r="AC21" s="84">
        <v>1.5552064458999999</v>
      </c>
      <c r="AD21" s="84">
        <v>8.0750829789999994</v>
      </c>
      <c r="AE21" s="84">
        <v>0.1925932464</v>
      </c>
    </row>
    <row r="22" spans="1:31" x14ac:dyDescent="0.35">
      <c r="A22" s="21" t="s">
        <v>34</v>
      </c>
      <c r="B22" s="82">
        <v>1993</v>
      </c>
      <c r="C22" s="83">
        <v>453177.67354400002</v>
      </c>
      <c r="D22" s="84">
        <v>70.576588044999994</v>
      </c>
      <c r="E22" s="84">
        <v>4.1254878271999997</v>
      </c>
      <c r="F22" s="84">
        <v>38.075107070999998</v>
      </c>
      <c r="G22" s="82">
        <v>718</v>
      </c>
      <c r="H22" s="83">
        <v>153882.67504999999</v>
      </c>
      <c r="I22" s="84">
        <v>68.449755507000006</v>
      </c>
      <c r="J22" s="84">
        <v>7.9143740990999998</v>
      </c>
      <c r="K22" s="84">
        <v>46.603719314999999</v>
      </c>
      <c r="L22" s="82">
        <v>830</v>
      </c>
      <c r="M22" s="83">
        <v>204602.650329</v>
      </c>
      <c r="N22" s="84">
        <v>80.634077012000006</v>
      </c>
      <c r="O22" s="84">
        <v>5.4747160344000001</v>
      </c>
      <c r="P22" s="88">
        <v>-12.184321499999999</v>
      </c>
      <c r="Q22" s="88">
        <v>9.7418895978000002</v>
      </c>
      <c r="R22" s="88">
        <v>-1.25071439</v>
      </c>
      <c r="S22" s="84">
        <v>49.417620352999997</v>
      </c>
      <c r="T22" s="82">
        <v>991</v>
      </c>
      <c r="U22" s="83">
        <v>227489.14098299999</v>
      </c>
      <c r="V22" s="84">
        <v>82.688214711000001</v>
      </c>
      <c r="W22" s="84">
        <v>5.1483129301000004</v>
      </c>
      <c r="X22" s="84">
        <v>14.308944260000001</v>
      </c>
      <c r="Y22" s="82">
        <v>241</v>
      </c>
      <c r="Z22" s="83">
        <v>53344.369729999999</v>
      </c>
      <c r="AA22" s="84">
        <v>72.029910596999997</v>
      </c>
      <c r="AB22" s="84">
        <v>12.16772463</v>
      </c>
      <c r="AC22" s="84">
        <v>-10.65830411</v>
      </c>
      <c r="AD22" s="84">
        <v>13.345378427</v>
      </c>
      <c r="AE22" s="84">
        <v>-0.79865132100000003</v>
      </c>
    </row>
    <row r="23" spans="1:31" x14ac:dyDescent="0.35">
      <c r="A23" s="21" t="s">
        <v>35</v>
      </c>
      <c r="B23" s="82">
        <v>722</v>
      </c>
      <c r="C23" s="83">
        <v>9100.7884470000008</v>
      </c>
      <c r="D23" s="84">
        <v>25.853927273</v>
      </c>
      <c r="E23" s="84">
        <v>3.8502844503000002</v>
      </c>
      <c r="F23" s="84">
        <v>48.364747897999997</v>
      </c>
      <c r="G23" s="82">
        <v>287</v>
      </c>
      <c r="H23" s="83">
        <v>3764.7787290000001</v>
      </c>
      <c r="I23" s="84">
        <v>25.153233076999999</v>
      </c>
      <c r="J23" s="84">
        <v>6.4897791830999996</v>
      </c>
      <c r="K23" s="84">
        <v>25.862969622000001</v>
      </c>
      <c r="L23" s="82">
        <v>149</v>
      </c>
      <c r="M23" s="83">
        <v>2056.3521390000001</v>
      </c>
      <c r="N23" s="84">
        <v>25.270256201999999</v>
      </c>
      <c r="O23" s="84">
        <v>6.4855594774999998</v>
      </c>
      <c r="P23" s="88">
        <v>-0.11702312500000001</v>
      </c>
      <c r="Q23" s="88">
        <v>9.0519959395999994</v>
      </c>
      <c r="R23" s="88">
        <v>-1.2927881E-2</v>
      </c>
      <c r="S23" s="84">
        <v>50.958543147999997</v>
      </c>
      <c r="T23" s="82">
        <v>260</v>
      </c>
      <c r="U23" s="83">
        <v>3992.1922509999999</v>
      </c>
      <c r="V23" s="84">
        <v>24.119877729999999</v>
      </c>
      <c r="W23" s="84">
        <v>4.8431455803999999</v>
      </c>
      <c r="X23" s="84">
        <v>22.754847126000001</v>
      </c>
      <c r="Y23" s="82">
        <v>216</v>
      </c>
      <c r="Z23" s="83">
        <v>2616.4492660000001</v>
      </c>
      <c r="AA23" s="84">
        <v>36.812237455999998</v>
      </c>
      <c r="AB23" s="84">
        <v>10.956359582999999</v>
      </c>
      <c r="AC23" s="84">
        <v>12.692359725999999</v>
      </c>
      <c r="AD23" s="84">
        <v>11.702971805000001</v>
      </c>
      <c r="AE23" s="84">
        <v>1.0845415966</v>
      </c>
    </row>
    <row r="24" spans="1:31" x14ac:dyDescent="0.35">
      <c r="A24" s="21" t="s">
        <v>36</v>
      </c>
      <c r="B24" s="82">
        <v>466</v>
      </c>
      <c r="C24" s="83">
        <v>71982.165513999993</v>
      </c>
      <c r="D24" s="84">
        <v>14.222723071000001</v>
      </c>
      <c r="E24" s="84">
        <v>2.9078012104000002</v>
      </c>
      <c r="F24" s="84">
        <v>40.303077518999999</v>
      </c>
      <c r="G24" s="82">
        <v>44</v>
      </c>
      <c r="H24" s="83">
        <v>9170.0328989999998</v>
      </c>
      <c r="I24" s="84">
        <v>5.2109736914999996</v>
      </c>
      <c r="J24" s="84">
        <v>3.6735472216999998</v>
      </c>
      <c r="K24" s="84">
        <v>43.125409472000001</v>
      </c>
      <c r="L24" s="82">
        <v>312</v>
      </c>
      <c r="M24" s="83">
        <v>45903.310701000002</v>
      </c>
      <c r="N24" s="84">
        <v>24.285542471999999</v>
      </c>
      <c r="O24" s="84">
        <v>6.1636786644999999</v>
      </c>
      <c r="P24" s="88">
        <v>-19.07456878</v>
      </c>
      <c r="Q24" s="88">
        <v>7.2248317035999996</v>
      </c>
      <c r="R24" s="88">
        <v>-2.6401402219999999</v>
      </c>
      <c r="S24" s="84">
        <v>40.477713545</v>
      </c>
      <c r="T24" s="82">
        <v>187</v>
      </c>
      <c r="U24" s="83">
        <v>31017.373620999999</v>
      </c>
      <c r="V24" s="84">
        <v>17.542105529000001</v>
      </c>
      <c r="W24" s="84">
        <v>5.5026321407000003</v>
      </c>
      <c r="X24" s="84">
        <v>24.352233405</v>
      </c>
      <c r="Y24" s="82">
        <v>41</v>
      </c>
      <c r="Z24" s="83">
        <v>6875.7937590000001</v>
      </c>
      <c r="AA24" s="84">
        <v>6.1215748535000003</v>
      </c>
      <c r="AB24" s="84">
        <v>4.3994504535000001</v>
      </c>
      <c r="AC24" s="84">
        <v>-11.420530680000001</v>
      </c>
      <c r="AD24" s="84">
        <v>7.0551406225999997</v>
      </c>
      <c r="AE24" s="84">
        <v>-1.6187530889999999</v>
      </c>
    </row>
    <row r="25" spans="1:31" x14ac:dyDescent="0.35">
      <c r="A25" s="21" t="s">
        <v>37</v>
      </c>
      <c r="B25" s="82">
        <v>747</v>
      </c>
      <c r="C25" s="83">
        <v>2309.8684210000001</v>
      </c>
      <c r="D25" s="84">
        <v>26.037726893999999</v>
      </c>
      <c r="E25" s="84">
        <v>2.7806255783</v>
      </c>
      <c r="F25" s="84">
        <v>62.250489236999996</v>
      </c>
      <c r="G25" s="82">
        <v>606</v>
      </c>
      <c r="H25" s="83">
        <v>1922.2894739999999</v>
      </c>
      <c r="I25" s="84">
        <v>36.610449817999999</v>
      </c>
      <c r="J25" s="84">
        <v>4.6230388420999997</v>
      </c>
      <c r="K25" s="84">
        <v>18.438889877000001</v>
      </c>
      <c r="L25" s="82">
        <v>89</v>
      </c>
      <c r="M25" s="83">
        <v>250</v>
      </c>
      <c r="N25" s="84">
        <v>15.678896205999999</v>
      </c>
      <c r="O25" s="84">
        <v>2.0442826688000002</v>
      </c>
      <c r="P25" s="88">
        <v>20.931553612999998</v>
      </c>
      <c r="Q25" s="88">
        <v>5.0456050331000002</v>
      </c>
      <c r="R25" s="88">
        <v>4.1484724776000004</v>
      </c>
      <c r="S25" s="84">
        <v>35.160558090999999</v>
      </c>
      <c r="T25" s="82">
        <v>206</v>
      </c>
      <c r="U25" s="83">
        <v>619.26315799999998</v>
      </c>
      <c r="V25" s="84">
        <v>19.884740835999999</v>
      </c>
      <c r="W25" s="84">
        <v>4.0690532767000001</v>
      </c>
      <c r="X25" s="84">
        <v>37.971513119999997</v>
      </c>
      <c r="Y25" s="82">
        <v>275</v>
      </c>
      <c r="Z25" s="83">
        <v>864.28947400000004</v>
      </c>
      <c r="AA25" s="84">
        <v>28.509053661999999</v>
      </c>
      <c r="AB25" s="84">
        <v>4.83903222</v>
      </c>
      <c r="AC25" s="84">
        <v>8.6243128264000006</v>
      </c>
      <c r="AD25" s="84">
        <v>5.4414921311000004</v>
      </c>
      <c r="AE25" s="84">
        <v>1.5849168975000001</v>
      </c>
    </row>
    <row r="26" spans="1:31" x14ac:dyDescent="0.35">
      <c r="A26" s="21" t="s">
        <v>38</v>
      </c>
      <c r="B26" s="82">
        <v>719</v>
      </c>
      <c r="C26" s="83">
        <v>4933.45795</v>
      </c>
      <c r="D26" s="84">
        <v>27.006378813000001</v>
      </c>
      <c r="E26" s="84">
        <v>4.1980896697999999</v>
      </c>
      <c r="F26" s="84">
        <v>47.751106270000001</v>
      </c>
      <c r="G26" s="82">
        <v>309</v>
      </c>
      <c r="H26" s="83">
        <v>2188.5809810000001</v>
      </c>
      <c r="I26" s="84">
        <v>27.981842830000001</v>
      </c>
      <c r="J26" s="84">
        <v>6.6840944079</v>
      </c>
      <c r="K26" s="84">
        <v>28.087996844999999</v>
      </c>
      <c r="L26" s="82">
        <v>138</v>
      </c>
      <c r="M26" s="83">
        <v>1083.905051</v>
      </c>
      <c r="N26" s="84">
        <v>23.416264570999999</v>
      </c>
      <c r="O26" s="84">
        <v>7.7408039560999997</v>
      </c>
      <c r="P26" s="88">
        <v>4.5655782586999996</v>
      </c>
      <c r="Q26" s="88">
        <v>10.275834112</v>
      </c>
      <c r="R26" s="88">
        <v>0.44430244870000002</v>
      </c>
      <c r="S26" s="84">
        <v>41.983911491000001</v>
      </c>
      <c r="T26" s="82">
        <v>217</v>
      </c>
      <c r="U26" s="83">
        <v>1631.4652289999999</v>
      </c>
      <c r="V26" s="84">
        <v>23.430041008</v>
      </c>
      <c r="W26" s="84">
        <v>6.2394662248000001</v>
      </c>
      <c r="X26" s="84">
        <v>28.510197703999999</v>
      </c>
      <c r="Y26" s="82">
        <v>223</v>
      </c>
      <c r="Z26" s="83">
        <v>1432.695827</v>
      </c>
      <c r="AA26" s="84">
        <v>29.591164522</v>
      </c>
      <c r="AB26" s="84">
        <v>7.9353666935999998</v>
      </c>
      <c r="AC26" s="84">
        <v>6.1611235139999998</v>
      </c>
      <c r="AD26" s="84">
        <v>10.094601693</v>
      </c>
      <c r="AE26" s="84">
        <v>0.61033844640000001</v>
      </c>
    </row>
    <row r="27" spans="1:31" x14ac:dyDescent="0.35">
      <c r="A27" s="21" t="s">
        <v>39</v>
      </c>
      <c r="B27" s="82">
        <v>1435</v>
      </c>
      <c r="C27" s="83">
        <v>2165.9069599999998</v>
      </c>
      <c r="D27" s="84">
        <v>55.982699207000003</v>
      </c>
      <c r="E27" s="84">
        <v>2.5311454226999999</v>
      </c>
      <c r="F27" s="84">
        <v>26.003415496999999</v>
      </c>
      <c r="G27" s="82">
        <v>230</v>
      </c>
      <c r="H27" s="83">
        <v>318.53498200000001</v>
      </c>
      <c r="I27" s="84">
        <v>100</v>
      </c>
      <c r="J27" s="84">
        <v>0</v>
      </c>
      <c r="K27" s="84">
        <v>49.720351551</v>
      </c>
      <c r="L27" s="82">
        <v>194</v>
      </c>
      <c r="M27" s="83">
        <v>298.89560399999999</v>
      </c>
      <c r="N27" s="84">
        <v>39.655342087999998</v>
      </c>
      <c r="O27" s="84">
        <v>4.6049720976000001</v>
      </c>
      <c r="P27" s="88">
        <v>60.344657912000002</v>
      </c>
      <c r="Q27" s="88">
        <v>4.6049720976000001</v>
      </c>
      <c r="R27" s="88">
        <v>13.104239642</v>
      </c>
      <c r="S27" s="84">
        <v>48.715462924999997</v>
      </c>
      <c r="T27" s="82">
        <v>284</v>
      </c>
      <c r="U27" s="83">
        <v>392.17875500000002</v>
      </c>
      <c r="V27" s="84">
        <v>29.702780218000001</v>
      </c>
      <c r="W27" s="84">
        <v>3.6636680042999998</v>
      </c>
      <c r="X27" s="84">
        <v>23.671920869000001</v>
      </c>
      <c r="Y27" s="82">
        <v>254</v>
      </c>
      <c r="Z27" s="83">
        <v>365.18772899999999</v>
      </c>
      <c r="AA27" s="84">
        <v>82.333885963</v>
      </c>
      <c r="AB27" s="84">
        <v>2.6063382605999998</v>
      </c>
      <c r="AC27" s="84">
        <v>52.631105744999999</v>
      </c>
      <c r="AD27" s="84">
        <v>4.7911012355000002</v>
      </c>
      <c r="AE27" s="84">
        <v>10.985179222999999</v>
      </c>
    </row>
    <row r="28" spans="1:31" x14ac:dyDescent="0.35">
      <c r="A28" s="21" t="s">
        <v>40</v>
      </c>
      <c r="B28" s="82">
        <v>712</v>
      </c>
      <c r="C28" s="83">
        <v>15518.829250999999</v>
      </c>
      <c r="D28" s="84">
        <v>21.777066211000001</v>
      </c>
      <c r="E28" s="84">
        <v>3.3690014633000001</v>
      </c>
      <c r="F28" s="84">
        <v>65.777387066000003</v>
      </c>
      <c r="G28" s="82">
        <v>485</v>
      </c>
      <c r="H28" s="83">
        <v>11441.802119</v>
      </c>
      <c r="I28" s="84">
        <v>27.375556852999999</v>
      </c>
      <c r="J28" s="84">
        <v>5.3715467286000003</v>
      </c>
      <c r="K28" s="84">
        <v>17.873216365000001</v>
      </c>
      <c r="L28" s="82">
        <v>11</v>
      </c>
      <c r="M28" s="83">
        <v>522.75518899999997</v>
      </c>
      <c r="N28" s="84">
        <v>6.1896847982000001</v>
      </c>
      <c r="O28" s="84">
        <v>6.3392065134999998</v>
      </c>
      <c r="P28" s="88">
        <v>21.185872055000001</v>
      </c>
      <c r="Q28" s="88">
        <v>8.3043283967000008</v>
      </c>
      <c r="R28" s="88">
        <v>2.5511842792000001</v>
      </c>
      <c r="S28" s="84">
        <v>41.898927321000002</v>
      </c>
      <c r="T28" s="82">
        <v>154</v>
      </c>
      <c r="U28" s="83">
        <v>3420.4814700000002</v>
      </c>
      <c r="V28" s="84">
        <v>13.965075553</v>
      </c>
      <c r="W28" s="84">
        <v>4.9909192568999998</v>
      </c>
      <c r="X28" s="84">
        <v>31.065131886</v>
      </c>
      <c r="Y28" s="82">
        <v>185</v>
      </c>
      <c r="Z28" s="83">
        <v>4906.3870299999999</v>
      </c>
      <c r="AA28" s="84">
        <v>24.078491647</v>
      </c>
      <c r="AB28" s="84">
        <v>7.5589919386000002</v>
      </c>
      <c r="AC28" s="84">
        <v>10.113416094</v>
      </c>
      <c r="AD28" s="84">
        <v>8.9516283077000001</v>
      </c>
      <c r="AE28" s="84">
        <v>1.1297850788999999</v>
      </c>
    </row>
    <row r="29" spans="1:31" x14ac:dyDescent="0.35">
      <c r="A29" s="21" t="s">
        <v>41</v>
      </c>
      <c r="B29" s="82">
        <v>1093</v>
      </c>
      <c r="C29" s="83">
        <v>1665.333333</v>
      </c>
      <c r="D29" s="84">
        <v>45.527862577999997</v>
      </c>
      <c r="E29" s="84">
        <v>0.61235352190000003</v>
      </c>
      <c r="F29" s="84">
        <v>63.556914069000001</v>
      </c>
      <c r="G29" s="82">
        <v>722</v>
      </c>
      <c r="H29" s="83">
        <v>1212.666667</v>
      </c>
      <c r="I29" s="84">
        <v>58.003826531000001</v>
      </c>
      <c r="J29" s="84">
        <v>0.72486627820000005</v>
      </c>
      <c r="K29" s="84">
        <v>10.173066988</v>
      </c>
      <c r="L29" s="82">
        <v>0</v>
      </c>
      <c r="M29" s="83">
        <v>0</v>
      </c>
      <c r="N29" s="84">
        <v>0</v>
      </c>
      <c r="O29" s="84">
        <v>0</v>
      </c>
      <c r="P29" s="88">
        <f>I29-N29</f>
        <v>58.003826531000001</v>
      </c>
      <c r="Q29" s="85" t="s">
        <v>28</v>
      </c>
      <c r="R29" s="85" t="s">
        <v>28</v>
      </c>
      <c r="S29" s="84">
        <v>69.515240227000007</v>
      </c>
      <c r="T29" s="82">
        <v>785</v>
      </c>
      <c r="U29" s="83">
        <v>1119.666667</v>
      </c>
      <c r="V29" s="84">
        <v>44.147992377000001</v>
      </c>
      <c r="W29" s="84">
        <v>0.79319741349999995</v>
      </c>
      <c r="X29" s="84" t="s">
        <v>28</v>
      </c>
      <c r="Y29" s="84" t="s">
        <v>28</v>
      </c>
      <c r="Z29" s="84" t="s">
        <v>28</v>
      </c>
      <c r="AA29" s="84" t="s">
        <v>28</v>
      </c>
      <c r="AB29" s="84" t="s">
        <v>28</v>
      </c>
      <c r="AC29" s="84" t="s">
        <v>28</v>
      </c>
      <c r="AD29" s="84" t="s">
        <v>28</v>
      </c>
      <c r="AE29" s="84" t="s">
        <v>28</v>
      </c>
    </row>
    <row r="30" spans="1:31" x14ac:dyDescent="0.35">
      <c r="A30" s="21" t="s">
        <v>42</v>
      </c>
      <c r="B30" s="82">
        <v>1963</v>
      </c>
      <c r="C30" s="83">
        <v>43913.688027999997</v>
      </c>
      <c r="D30" s="84">
        <v>63.802813305999997</v>
      </c>
      <c r="E30" s="84">
        <v>4.5096736943</v>
      </c>
      <c r="F30" s="84">
        <v>39.136297857999999</v>
      </c>
      <c r="G30" s="82">
        <v>799</v>
      </c>
      <c r="H30" s="83">
        <v>15925.811820000001</v>
      </c>
      <c r="I30" s="84">
        <v>64.996356844999994</v>
      </c>
      <c r="J30" s="84">
        <v>7.9876242589000004</v>
      </c>
      <c r="K30" s="84">
        <v>43.174120881999997</v>
      </c>
      <c r="L30" s="82">
        <v>719</v>
      </c>
      <c r="M30" s="83">
        <v>17556.094304999999</v>
      </c>
      <c r="N30" s="84">
        <v>66.595867040000002</v>
      </c>
      <c r="O30" s="84">
        <v>6.4811057814000002</v>
      </c>
      <c r="P30" s="88">
        <v>-1.5995101949999999</v>
      </c>
      <c r="Q30" s="88">
        <v>10.281732026</v>
      </c>
      <c r="R30" s="88">
        <v>-0.15556816600000001</v>
      </c>
      <c r="S30" s="84">
        <v>59.898237705</v>
      </c>
      <c r="T30" s="82">
        <v>957</v>
      </c>
      <c r="U30" s="83">
        <v>23200.901984</v>
      </c>
      <c r="V30" s="84">
        <v>62.423429632999998</v>
      </c>
      <c r="W30" s="84">
        <v>6.6558670749999997</v>
      </c>
      <c r="X30" s="84">
        <v>29.128402327</v>
      </c>
      <c r="Y30" s="82">
        <v>625</v>
      </c>
      <c r="Z30" s="83">
        <v>12766.416791</v>
      </c>
      <c r="AA30" s="84">
        <v>66.539739515999997</v>
      </c>
      <c r="AB30" s="84">
        <v>7.5296903267999999</v>
      </c>
      <c r="AC30" s="84">
        <v>4.1163098829999996</v>
      </c>
      <c r="AD30" s="84">
        <v>10.207725713</v>
      </c>
      <c r="AE30" s="84">
        <v>0.40325435840000001</v>
      </c>
    </row>
    <row r="31" spans="1:31" x14ac:dyDescent="0.35">
      <c r="A31" s="21" t="s">
        <v>43</v>
      </c>
      <c r="B31" s="82">
        <v>935</v>
      </c>
      <c r="C31" s="83">
        <v>27888.362851999998</v>
      </c>
      <c r="D31" s="84">
        <v>28.99534036</v>
      </c>
      <c r="E31" s="84">
        <v>3.9079284680000002</v>
      </c>
      <c r="F31" s="84">
        <v>40.951143006999999</v>
      </c>
      <c r="G31" s="82">
        <v>304</v>
      </c>
      <c r="H31" s="83">
        <v>10724.731551999999</v>
      </c>
      <c r="I31" s="84">
        <v>29.329823215000001</v>
      </c>
      <c r="J31" s="84">
        <v>6.4107933743999999</v>
      </c>
      <c r="K31" s="84">
        <v>41.486705563999998</v>
      </c>
      <c r="L31" s="82">
        <v>404</v>
      </c>
      <c r="M31" s="83">
        <v>10504.983375</v>
      </c>
      <c r="N31" s="84">
        <v>28.117721005</v>
      </c>
      <c r="O31" s="84">
        <v>6.1925340653000003</v>
      </c>
      <c r="P31" s="88">
        <v>1.2121022099000001</v>
      </c>
      <c r="Q31" s="88">
        <v>8.5387594510000007</v>
      </c>
      <c r="R31" s="88">
        <v>0.14195296360000001</v>
      </c>
      <c r="S31" s="84">
        <v>26.915219983</v>
      </c>
      <c r="T31" s="82">
        <v>366</v>
      </c>
      <c r="U31" s="83">
        <v>11217.859433</v>
      </c>
      <c r="V31" s="84">
        <v>46.079565168000002</v>
      </c>
      <c r="W31" s="84">
        <v>7.9760146168999997</v>
      </c>
      <c r="X31" s="84">
        <v>23.903577639000002</v>
      </c>
      <c r="Y31" s="82">
        <v>282</v>
      </c>
      <c r="Z31" s="83">
        <v>7604.7115789999998</v>
      </c>
      <c r="AA31" s="84">
        <v>33.028514698999999</v>
      </c>
      <c r="AB31" s="84">
        <v>9.3335352080000007</v>
      </c>
      <c r="AC31" s="84">
        <v>-13.05105047</v>
      </c>
      <c r="AD31" s="84">
        <v>12.433018236000001</v>
      </c>
      <c r="AE31" s="84">
        <v>-1.049708946</v>
      </c>
    </row>
    <row r="32" spans="1:31" x14ac:dyDescent="0.35">
      <c r="A32" s="21" t="s">
        <v>44</v>
      </c>
      <c r="B32" s="82">
        <v>956</v>
      </c>
      <c r="C32" s="83">
        <v>45653.422936000003</v>
      </c>
      <c r="D32" s="84">
        <v>34.990815046999998</v>
      </c>
      <c r="E32" s="84">
        <v>5.2784453229999997</v>
      </c>
      <c r="F32" s="84">
        <v>40.988574462000003</v>
      </c>
      <c r="G32" s="82">
        <v>383</v>
      </c>
      <c r="H32" s="83">
        <v>13926.882674</v>
      </c>
      <c r="I32" s="84">
        <v>29.663045102000002</v>
      </c>
      <c r="J32" s="84">
        <v>8.4237499100999997</v>
      </c>
      <c r="K32" s="84">
        <v>43.034852041000001</v>
      </c>
      <c r="L32" s="82">
        <v>214</v>
      </c>
      <c r="M32" s="83">
        <v>18513.613549999998</v>
      </c>
      <c r="N32" s="84">
        <v>38.197035292000002</v>
      </c>
      <c r="O32" s="84">
        <v>9.0853004036999998</v>
      </c>
      <c r="P32" s="88">
        <v>-8.5339901900000008</v>
      </c>
      <c r="Q32" s="88">
        <v>11.965253280000001</v>
      </c>
      <c r="R32" s="88">
        <v>-0.71323105200000003</v>
      </c>
      <c r="S32" s="84">
        <v>54.111950329999999</v>
      </c>
      <c r="T32" s="82">
        <v>215</v>
      </c>
      <c r="U32" s="83">
        <v>19001.289761</v>
      </c>
      <c r="V32" s="84">
        <v>29.495182261</v>
      </c>
      <c r="W32" s="84">
        <v>7.5380212198000001</v>
      </c>
      <c r="X32" s="84">
        <v>21.923391784</v>
      </c>
      <c r="Y32" s="82">
        <v>317</v>
      </c>
      <c r="Z32" s="83">
        <v>9244.7439439999998</v>
      </c>
      <c r="AA32" s="84">
        <v>35.087502440000002</v>
      </c>
      <c r="AB32" s="84">
        <v>13.00036062</v>
      </c>
      <c r="AC32" s="84">
        <v>5.5923201789999997</v>
      </c>
      <c r="AD32" s="84">
        <v>15.25947725</v>
      </c>
      <c r="AE32" s="84">
        <v>0.36648176649999997</v>
      </c>
    </row>
    <row r="33" spans="1:31" x14ac:dyDescent="0.35">
      <c r="A33" s="21" t="s">
        <v>45</v>
      </c>
      <c r="B33" s="82">
        <v>993</v>
      </c>
      <c r="C33" s="83">
        <v>6095.0723909999997</v>
      </c>
      <c r="D33" s="84">
        <v>29.267354742999999</v>
      </c>
      <c r="E33" s="84">
        <v>3.9161503547000001</v>
      </c>
      <c r="F33" s="84">
        <v>61.655185414000002</v>
      </c>
      <c r="G33" s="82">
        <v>619</v>
      </c>
      <c r="H33" s="83">
        <v>3785.223047</v>
      </c>
      <c r="I33" s="84">
        <v>31.359580041000001</v>
      </c>
      <c r="J33" s="84">
        <v>5.4640754568999998</v>
      </c>
      <c r="K33" s="84">
        <v>17.775326601</v>
      </c>
      <c r="L33" s="82">
        <v>140</v>
      </c>
      <c r="M33" s="83">
        <v>923.83523200000002</v>
      </c>
      <c r="N33" s="84">
        <v>26.547602258000001</v>
      </c>
      <c r="O33" s="84">
        <v>8.9068961358000003</v>
      </c>
      <c r="P33" s="88">
        <v>4.8119777826999997</v>
      </c>
      <c r="Q33" s="88">
        <v>9.6301574923000004</v>
      </c>
      <c r="R33" s="88">
        <v>0.4996779945</v>
      </c>
      <c r="S33" s="84">
        <v>73.139403060000006</v>
      </c>
      <c r="T33" s="82">
        <v>667</v>
      </c>
      <c r="U33" s="83">
        <v>4216.5621799999999</v>
      </c>
      <c r="V33" s="84">
        <v>28.692145190000002</v>
      </c>
      <c r="W33" s="84">
        <v>4.3332968424000002</v>
      </c>
      <c r="X33" s="84">
        <v>11.473103032999999</v>
      </c>
      <c r="Y33" s="82">
        <v>147</v>
      </c>
      <c r="Z33" s="83">
        <v>855.19395899999995</v>
      </c>
      <c r="AA33" s="84">
        <v>37.097073715000001</v>
      </c>
      <c r="AB33" s="84">
        <v>12.129502667000001</v>
      </c>
      <c r="AC33" s="84">
        <v>8.4049285245000007</v>
      </c>
      <c r="AD33" s="84">
        <v>12.414415431</v>
      </c>
      <c r="AE33" s="84">
        <v>0.67702974589999998</v>
      </c>
    </row>
    <row r="34" spans="1:31" x14ac:dyDescent="0.35">
      <c r="A34" s="21" t="s">
        <v>46</v>
      </c>
      <c r="B34" s="82">
        <v>320</v>
      </c>
      <c r="C34" s="83">
        <v>4922.3658349999996</v>
      </c>
      <c r="D34" s="84">
        <v>10.096530509000001</v>
      </c>
      <c r="E34" s="84">
        <v>2.5590537417000001</v>
      </c>
      <c r="F34" s="84">
        <v>88.765921602000006</v>
      </c>
      <c r="G34" s="82">
        <v>288</v>
      </c>
      <c r="H34" s="83">
        <v>4395.3803630000002</v>
      </c>
      <c r="I34" s="84">
        <v>10.57035183</v>
      </c>
      <c r="J34" s="84">
        <v>2.8696428932</v>
      </c>
      <c r="K34" s="84">
        <v>7.3775017143000001</v>
      </c>
      <c r="L34" s="82">
        <v>10</v>
      </c>
      <c r="M34" s="83">
        <v>213.15</v>
      </c>
      <c r="N34" s="84">
        <v>6.1280169636000004</v>
      </c>
      <c r="O34" s="84">
        <v>6.1938043734999999</v>
      </c>
      <c r="P34" s="88">
        <v>4.4423348665000004</v>
      </c>
      <c r="Q34" s="88">
        <v>6.8454761060999996</v>
      </c>
      <c r="R34" s="88">
        <v>0.64894461650000002</v>
      </c>
      <c r="S34" s="84">
        <v>52.567314543000002</v>
      </c>
      <c r="T34" s="82">
        <v>115</v>
      </c>
      <c r="U34" s="83">
        <v>2016.4490579999999</v>
      </c>
      <c r="V34" s="84">
        <v>8.0188592873999998</v>
      </c>
      <c r="W34" s="84">
        <v>3.152207464</v>
      </c>
      <c r="X34" s="84">
        <v>13.957998883</v>
      </c>
      <c r="Y34" s="82">
        <v>99</v>
      </c>
      <c r="Z34" s="83">
        <v>1407.647592</v>
      </c>
      <c r="AA34" s="84">
        <v>20.859276951999998</v>
      </c>
      <c r="AB34" s="84">
        <v>8.8123913804999994</v>
      </c>
      <c r="AC34" s="84">
        <v>12.840417665</v>
      </c>
      <c r="AD34" s="84">
        <v>9.3665360240000002</v>
      </c>
      <c r="AE34" s="84">
        <v>1.3708822165000001</v>
      </c>
    </row>
    <row r="35" spans="1:31" x14ac:dyDescent="0.35">
      <c r="A35" s="21" t="s">
        <v>47</v>
      </c>
      <c r="B35" s="82">
        <v>1576</v>
      </c>
      <c r="C35" s="83">
        <v>20835.001812999999</v>
      </c>
      <c r="D35" s="84">
        <v>37.322084736000001</v>
      </c>
      <c r="E35" s="84">
        <v>3.9824505514999999</v>
      </c>
      <c r="F35" s="84">
        <v>39.800330668999997</v>
      </c>
      <c r="G35" s="82">
        <v>517</v>
      </c>
      <c r="H35" s="83">
        <v>6936.693319</v>
      </c>
      <c r="I35" s="84">
        <v>33.386014905000003</v>
      </c>
      <c r="J35" s="84">
        <v>6.7507449609999997</v>
      </c>
      <c r="K35" s="84">
        <v>31.027882717000001</v>
      </c>
      <c r="L35" s="82">
        <v>348</v>
      </c>
      <c r="M35" s="83">
        <v>4430.0303039999999</v>
      </c>
      <c r="N35" s="84">
        <v>29.028306667999999</v>
      </c>
      <c r="O35" s="84">
        <v>6.6914344012000004</v>
      </c>
      <c r="P35" s="88">
        <v>4.3577082370999998</v>
      </c>
      <c r="Q35" s="88">
        <v>9.5788491294</v>
      </c>
      <c r="R35" s="88">
        <v>0.45493025079999999</v>
      </c>
      <c r="S35" s="84">
        <v>23.334255337999998</v>
      </c>
      <c r="T35" s="82">
        <v>300</v>
      </c>
      <c r="U35" s="83">
        <v>4216.7607079999998</v>
      </c>
      <c r="V35" s="84">
        <v>33.883619946000003</v>
      </c>
      <c r="W35" s="84">
        <v>8.0649170958000003</v>
      </c>
      <c r="X35" s="84">
        <v>32.627809368999998</v>
      </c>
      <c r="Y35" s="82">
        <v>444</v>
      </c>
      <c r="Z35" s="83">
        <v>6426.6166579999999</v>
      </c>
      <c r="AA35" s="84">
        <v>38.502661422000003</v>
      </c>
      <c r="AB35" s="84">
        <v>6.8372904672999999</v>
      </c>
      <c r="AC35" s="84">
        <v>4.6190414759999996</v>
      </c>
      <c r="AD35" s="84">
        <v>10.23430097</v>
      </c>
      <c r="AE35" s="84">
        <v>0.45132945470000002</v>
      </c>
    </row>
    <row r="36" spans="1:31" x14ac:dyDescent="0.35">
      <c r="A36" s="21" t="s">
        <v>48</v>
      </c>
      <c r="B36" s="82">
        <v>1664</v>
      </c>
      <c r="C36" s="83">
        <v>53988.948407999997</v>
      </c>
      <c r="D36" s="84">
        <v>53.923018143</v>
      </c>
      <c r="E36" s="84">
        <v>4.2498090139000002</v>
      </c>
      <c r="F36" s="84">
        <v>63.184827843999997</v>
      </c>
      <c r="G36" s="82">
        <v>856</v>
      </c>
      <c r="H36" s="83">
        <v>27079.071690000001</v>
      </c>
      <c r="I36" s="84">
        <v>55.363186241000001</v>
      </c>
      <c r="J36" s="84">
        <v>5.6275836038999998</v>
      </c>
      <c r="K36" s="84">
        <v>21.769992454</v>
      </c>
      <c r="L36" s="82">
        <v>212</v>
      </c>
      <c r="M36" s="83">
        <v>8021.1185960000003</v>
      </c>
      <c r="N36" s="84">
        <v>49.570417399</v>
      </c>
      <c r="O36" s="84">
        <v>9.0881123883000008</v>
      </c>
      <c r="P36" s="88">
        <v>5.7927688421000001</v>
      </c>
      <c r="Q36" s="88">
        <v>10.280818697000001</v>
      </c>
      <c r="R36" s="88">
        <v>0.56345404129999999</v>
      </c>
      <c r="S36" s="84">
        <v>25.407580957</v>
      </c>
      <c r="T36" s="82">
        <v>326</v>
      </c>
      <c r="U36" s="83">
        <v>10968.718539</v>
      </c>
      <c r="V36" s="84">
        <v>51.036743979999997</v>
      </c>
      <c r="W36" s="84">
        <v>8.7933256219999993</v>
      </c>
      <c r="X36" s="84">
        <v>34.904526744999998</v>
      </c>
      <c r="Y36" s="82">
        <v>606</v>
      </c>
      <c r="Z36" s="83">
        <v>20063.302886000001</v>
      </c>
      <c r="AA36" s="84">
        <v>69.406139421000006</v>
      </c>
      <c r="AB36" s="84">
        <v>7.9358170299999999</v>
      </c>
      <c r="AC36" s="84">
        <v>18.369395441000002</v>
      </c>
      <c r="AD36" s="84">
        <v>12.215388741</v>
      </c>
      <c r="AE36" s="84">
        <v>1.5037913103</v>
      </c>
    </row>
    <row r="37" spans="1:31" x14ac:dyDescent="0.35">
      <c r="A37" s="21" t="s">
        <v>49</v>
      </c>
      <c r="B37" s="82">
        <v>361</v>
      </c>
      <c r="C37" s="83">
        <v>2756.9359949999998</v>
      </c>
      <c r="D37" s="84">
        <v>25.458500926999999</v>
      </c>
      <c r="E37" s="84">
        <v>5.5686341064000002</v>
      </c>
      <c r="F37" s="84">
        <v>75.459987501000001</v>
      </c>
      <c r="G37" s="82">
        <v>225</v>
      </c>
      <c r="H37" s="83">
        <v>1846.605763</v>
      </c>
      <c r="I37" s="84">
        <v>28.944002117</v>
      </c>
      <c r="J37" s="84">
        <v>7.3224780035999997</v>
      </c>
      <c r="K37" s="84">
        <v>11.061625695</v>
      </c>
      <c r="L37" s="82">
        <v>14</v>
      </c>
      <c r="M37" s="83">
        <v>182.23115999999999</v>
      </c>
      <c r="N37" s="84">
        <v>20.126775613</v>
      </c>
      <c r="O37" s="84">
        <v>21.417274816999999</v>
      </c>
      <c r="P37" s="88">
        <v>8.8172265033000006</v>
      </c>
      <c r="Q37" s="88">
        <v>22.634450395999998</v>
      </c>
      <c r="R37" s="88">
        <v>0.38954895519999999</v>
      </c>
      <c r="S37" s="84">
        <v>66.129445812</v>
      </c>
      <c r="T37" s="82">
        <v>148</v>
      </c>
      <c r="U37" s="83">
        <v>1031.5814499999999</v>
      </c>
      <c r="V37" s="84">
        <v>17.285311028999999</v>
      </c>
      <c r="W37" s="84">
        <v>6.2421005217000003</v>
      </c>
      <c r="X37" s="84">
        <v>15.221345321999999</v>
      </c>
      <c r="Y37" s="82">
        <v>81</v>
      </c>
      <c r="Z37" s="83">
        <v>695.39292399999999</v>
      </c>
      <c r="AA37" s="84">
        <v>37.701434726000002</v>
      </c>
      <c r="AB37" s="84">
        <v>15.493857996999999</v>
      </c>
      <c r="AC37" s="84">
        <v>20.416123696</v>
      </c>
      <c r="AD37" s="84">
        <v>16.554840731999999</v>
      </c>
      <c r="AE37" s="84">
        <v>1.2332419277</v>
      </c>
    </row>
    <row r="38" spans="1:31" x14ac:dyDescent="0.35">
      <c r="A38" s="21" t="s">
        <v>50</v>
      </c>
      <c r="B38" s="82">
        <v>1855</v>
      </c>
      <c r="C38" s="83">
        <v>22173.341876999999</v>
      </c>
      <c r="D38" s="84">
        <v>45.463912045999997</v>
      </c>
      <c r="E38" s="84">
        <v>4.5956563765</v>
      </c>
      <c r="F38" s="85" t="s">
        <v>28</v>
      </c>
      <c r="G38" s="85" t="s">
        <v>28</v>
      </c>
      <c r="H38" s="85" t="s">
        <v>28</v>
      </c>
      <c r="I38" s="85" t="s">
        <v>28</v>
      </c>
      <c r="J38" s="85" t="s">
        <v>28</v>
      </c>
      <c r="K38" s="85" t="s">
        <v>28</v>
      </c>
      <c r="L38" s="85" t="s">
        <v>28</v>
      </c>
      <c r="M38" s="85" t="s">
        <v>28</v>
      </c>
      <c r="N38" s="85" t="s">
        <v>28</v>
      </c>
      <c r="O38" s="85" t="s">
        <v>28</v>
      </c>
      <c r="P38" s="85" t="s">
        <v>28</v>
      </c>
      <c r="Q38" s="85" t="s">
        <v>28</v>
      </c>
      <c r="R38" s="85" t="s">
        <v>28</v>
      </c>
      <c r="S38" s="84">
        <v>46.205447696999997</v>
      </c>
      <c r="T38" s="82">
        <v>372</v>
      </c>
      <c r="U38" s="83">
        <v>7014.2598500000004</v>
      </c>
      <c r="V38" s="84">
        <v>38.960875381999998</v>
      </c>
      <c r="W38" s="84">
        <v>7.9442411771000003</v>
      </c>
      <c r="X38" s="84">
        <v>22.718868189999998</v>
      </c>
      <c r="Y38" s="82">
        <v>663</v>
      </c>
      <c r="Z38" s="83">
        <v>5358.7023790000003</v>
      </c>
      <c r="AA38" s="84">
        <v>52.380300900000002</v>
      </c>
      <c r="AB38" s="84">
        <v>9.8808089744000007</v>
      </c>
      <c r="AC38" s="84">
        <v>13.419425518000001</v>
      </c>
      <c r="AD38" s="84">
        <v>13.013733865000001</v>
      </c>
      <c r="AE38" s="84">
        <v>1.0311741163000001</v>
      </c>
    </row>
    <row r="39" spans="1:31" x14ac:dyDescent="0.35">
      <c r="A39" s="21" t="s">
        <v>51</v>
      </c>
      <c r="B39" s="82">
        <v>855</v>
      </c>
      <c r="C39" s="83">
        <v>16443.963941000002</v>
      </c>
      <c r="D39" s="84">
        <v>29.159731370999999</v>
      </c>
      <c r="E39" s="84">
        <v>3.8520065798999998</v>
      </c>
      <c r="F39" s="84">
        <v>38.233255444999998</v>
      </c>
      <c r="G39" s="82">
        <v>336</v>
      </c>
      <c r="H39" s="83">
        <v>5834.223293</v>
      </c>
      <c r="I39" s="84">
        <v>27.695349938</v>
      </c>
      <c r="J39" s="84">
        <v>6.3062453213999996</v>
      </c>
      <c r="K39" s="84">
        <v>32.742480831999998</v>
      </c>
      <c r="L39" s="82">
        <v>218</v>
      </c>
      <c r="M39" s="83">
        <v>4315.8455889999996</v>
      </c>
      <c r="N39" s="84">
        <v>24.644105584999998</v>
      </c>
      <c r="O39" s="84">
        <v>6.6260979084000002</v>
      </c>
      <c r="P39" s="88">
        <v>3.0512443524999999</v>
      </c>
      <c r="Q39" s="88">
        <v>9.0682622645999995</v>
      </c>
      <c r="R39" s="88">
        <v>0.336475089</v>
      </c>
      <c r="S39" s="84">
        <v>41.969581658000003</v>
      </c>
      <c r="T39" s="82">
        <v>234</v>
      </c>
      <c r="U39" s="83">
        <v>5140.4821599999996</v>
      </c>
      <c r="V39" s="84">
        <v>22.009977784</v>
      </c>
      <c r="W39" s="84">
        <v>5.2480956731999999</v>
      </c>
      <c r="X39" s="84">
        <v>32.020467463000003</v>
      </c>
      <c r="Y39" s="82">
        <v>284</v>
      </c>
      <c r="Z39" s="83">
        <v>5377.3091690000001</v>
      </c>
      <c r="AA39" s="84">
        <v>30.577264546999999</v>
      </c>
      <c r="AB39" s="84">
        <v>7.6971741906000002</v>
      </c>
      <c r="AC39" s="84">
        <v>8.5672867631000003</v>
      </c>
      <c r="AD39" s="84">
        <v>9.2746888953000006</v>
      </c>
      <c r="AE39" s="84">
        <v>0.92372767</v>
      </c>
    </row>
    <row r="40" spans="1:31" x14ac:dyDescent="0.35">
      <c r="A40" s="21" t="s">
        <v>150</v>
      </c>
      <c r="B40" s="82">
        <v>714</v>
      </c>
      <c r="C40" s="83">
        <v>94945.204723000003</v>
      </c>
      <c r="D40" s="84">
        <v>72.675173594</v>
      </c>
      <c r="E40" s="84">
        <v>7.4447752006999997</v>
      </c>
      <c r="F40" s="85" t="s">
        <v>28</v>
      </c>
      <c r="G40" s="85" t="s">
        <v>28</v>
      </c>
      <c r="H40" s="85" t="s">
        <v>28</v>
      </c>
      <c r="I40" s="85" t="s">
        <v>28</v>
      </c>
      <c r="J40" s="85" t="s">
        <v>28</v>
      </c>
      <c r="K40" s="85" t="s">
        <v>28</v>
      </c>
      <c r="L40" s="85" t="s">
        <v>28</v>
      </c>
      <c r="M40" s="85" t="s">
        <v>28</v>
      </c>
      <c r="N40" s="85" t="s">
        <v>28</v>
      </c>
      <c r="O40" s="85" t="s">
        <v>28</v>
      </c>
      <c r="P40" s="85" t="s">
        <v>28</v>
      </c>
      <c r="Q40" s="85" t="s">
        <v>28</v>
      </c>
      <c r="R40" s="85" t="s">
        <v>28</v>
      </c>
      <c r="S40" s="84">
        <v>13.389933013</v>
      </c>
      <c r="T40" s="82">
        <v>47</v>
      </c>
      <c r="U40" s="83">
        <v>9600.466214</v>
      </c>
      <c r="V40" s="84">
        <v>71.698328587000006</v>
      </c>
      <c r="W40" s="84">
        <v>38.236349711000003</v>
      </c>
      <c r="X40" s="84">
        <v>35.698551670000001</v>
      </c>
      <c r="Y40" s="82">
        <v>74</v>
      </c>
      <c r="Z40" s="83">
        <v>18583.129007</v>
      </c>
      <c r="AA40" s="84">
        <v>71.224360384999997</v>
      </c>
      <c r="AB40" s="84">
        <v>19.367830806000001</v>
      </c>
      <c r="AC40" s="84">
        <v>-0.47396820200000001</v>
      </c>
      <c r="AD40" s="84">
        <v>42.861769787999997</v>
      </c>
      <c r="AE40" s="84">
        <v>-1.1058063999999999E-2</v>
      </c>
    </row>
    <row r="42" spans="1:31" x14ac:dyDescent="0.35">
      <c r="A42" s="6" t="s">
        <v>52</v>
      </c>
    </row>
    <row r="43" spans="1:31" ht="46.5" customHeight="1" x14ac:dyDescent="0.35">
      <c r="A43" s="7" t="s">
        <v>53</v>
      </c>
      <c r="B43" s="109" t="s">
        <v>80</v>
      </c>
      <c r="C43" s="109"/>
      <c r="D43" s="109"/>
      <c r="E43" s="109"/>
      <c r="F43" s="109"/>
      <c r="G43" s="109"/>
      <c r="H43" s="109"/>
      <c r="I43" s="109"/>
      <c r="J43" s="109"/>
      <c r="K43" s="109"/>
      <c r="L43" s="109"/>
    </row>
    <row r="44" spans="1:31" ht="24.75" customHeight="1" x14ac:dyDescent="0.35">
      <c r="B44" s="109" t="s">
        <v>55</v>
      </c>
      <c r="C44" s="109"/>
      <c r="D44" s="109"/>
      <c r="E44" s="109"/>
      <c r="F44" s="109"/>
      <c r="G44" s="109"/>
      <c r="H44" s="109"/>
      <c r="I44" s="109"/>
      <c r="J44" s="109"/>
      <c r="K44" s="109"/>
      <c r="L44" s="109"/>
    </row>
    <row r="45" spans="1:31" ht="61.15" customHeight="1" x14ac:dyDescent="0.35">
      <c r="B45" s="109" t="s">
        <v>56</v>
      </c>
      <c r="C45" s="109"/>
      <c r="D45" s="109"/>
      <c r="E45" s="109"/>
      <c r="F45" s="109"/>
      <c r="G45" s="109"/>
      <c r="H45" s="109"/>
      <c r="I45" s="109"/>
      <c r="J45" s="109"/>
      <c r="K45" s="109"/>
      <c r="L45" s="109"/>
    </row>
    <row r="46" spans="1:31" x14ac:dyDescent="0.35">
      <c r="A46" s="48" t="s">
        <v>152</v>
      </c>
      <c r="B46" s="107" t="s">
        <v>153</v>
      </c>
      <c r="C46" s="107"/>
      <c r="D46" s="107"/>
      <c r="E46" s="107"/>
      <c r="F46" s="107"/>
      <c r="G46" s="107"/>
      <c r="H46" s="107"/>
      <c r="I46" s="107"/>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33" priority="6">
      <formula>"$G3=1"</formula>
    </cfRule>
  </conditionalFormatting>
  <conditionalFormatting sqref="G16:R16 F16:F40 H17:H37 M17:M37 G38:R38 H39 M39 G40:R40">
    <cfRule type="expression" dxfId="232" priority="7">
      <formula>"$G3=1"</formula>
    </cfRule>
  </conditionalFormatting>
  <conditionalFormatting sqref="Q29:R29">
    <cfRule type="expression" dxfId="231" priority="1">
      <formula>"$G3=1"</formula>
    </cfRule>
  </conditionalFormatting>
  <conditionalFormatting sqref="Z16:Z28 S16:S40 U16:U40 Z30:Z40">
    <cfRule type="expression" dxfId="230" priority="5">
      <formula>"$G3=1"</formula>
    </cfRule>
  </conditionalFormatting>
  <conditionalFormatting sqref="AE16:AE28 AE30:AE40">
    <cfRule type="cellIs" dxfId="229" priority="3" operator="lessThan">
      <formula>-1.96</formula>
    </cfRule>
    <cfRule type="cellIs" dxfId="228" priority="4" operator="greaterThan">
      <formula>1.96</formula>
    </cfRule>
  </conditionalFormatting>
  <hyperlinks>
    <hyperlink ref="K1" location="Contents!B18" display="Contents" xr:uid="{A2B2C44D-AD35-4876-831D-832334FBF986}"/>
  </hyperlinks>
  <pageMargins left="0.7" right="0.7" top="0.75" bottom="0.75" header="0.3" footer="0.3"/>
  <pageSetup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08467-DDCC-4A4E-861D-A36F1B340121}">
  <sheetPr codeName="Sheet16"/>
  <dimension ref="A1:AE46"/>
  <sheetViews>
    <sheetView showGridLines="0" workbookViewId="0">
      <selection activeCell="F7" sqref="F7"/>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0"/>
      <c r="M1" s="70"/>
      <c r="N1" s="79"/>
      <c r="O1" s="79"/>
      <c r="P1" s="79"/>
      <c r="Q1" s="79"/>
      <c r="R1" s="79"/>
      <c r="S1" s="79"/>
    </row>
    <row r="2" spans="1:31" s="4" customFormat="1" ht="17.25" customHeight="1" x14ac:dyDescent="0.35">
      <c r="A2" s="2" t="s">
        <v>3</v>
      </c>
      <c r="B2" s="3" t="str">
        <f>'Table 1.1'!B2</f>
        <v>Chapter 1: Top-level governance for digital technologies in schools</v>
      </c>
      <c r="C2" s="3"/>
      <c r="D2" s="3"/>
      <c r="E2" s="3"/>
      <c r="F2" s="3"/>
      <c r="G2" s="3"/>
      <c r="H2" s="3"/>
      <c r="I2" s="3"/>
      <c r="J2" s="3"/>
      <c r="K2" s="3"/>
      <c r="L2" s="3"/>
      <c r="M2" s="3"/>
      <c r="N2" s="28"/>
      <c r="O2" s="28"/>
      <c r="P2" s="28"/>
      <c r="Q2" s="28"/>
      <c r="R2" s="28"/>
      <c r="S2" s="28"/>
    </row>
    <row r="3" spans="1:31" s="4" customFormat="1" ht="17.25" customHeight="1" x14ac:dyDescent="0.35">
      <c r="A3" s="2"/>
      <c r="B3" s="3" t="str">
        <f>'Table 1.1'!B3</f>
        <v>Chapter 2: Digital equity and inclusion</v>
      </c>
      <c r="C3" s="3"/>
      <c r="D3" s="3"/>
      <c r="E3" s="3"/>
      <c r="F3" s="3"/>
      <c r="G3" s="3"/>
      <c r="H3" s="3"/>
      <c r="I3" s="3"/>
      <c r="J3" s="3"/>
      <c r="K3" s="3"/>
      <c r="L3" s="3"/>
      <c r="M3" s="3"/>
      <c r="N3" s="28"/>
      <c r="O3" s="28"/>
      <c r="P3" s="28"/>
      <c r="Q3" s="28"/>
      <c r="R3" s="28"/>
      <c r="S3" s="28"/>
    </row>
    <row r="4" spans="1:31" s="4" customFormat="1" ht="17.25" customHeight="1" x14ac:dyDescent="0.35">
      <c r="A4" s="2" t="s">
        <v>6</v>
      </c>
      <c r="B4" s="3" t="s">
        <v>76</v>
      </c>
      <c r="C4" s="3"/>
      <c r="D4" s="3"/>
      <c r="E4" s="3"/>
      <c r="F4" s="3"/>
      <c r="G4" s="3"/>
      <c r="H4" s="3"/>
      <c r="I4" s="3"/>
      <c r="J4" s="3"/>
      <c r="K4" s="3"/>
      <c r="L4" s="3"/>
      <c r="M4" s="3"/>
      <c r="N4" s="28"/>
      <c r="O4" s="28"/>
      <c r="P4" s="28"/>
      <c r="Q4" s="28"/>
      <c r="R4" s="28"/>
      <c r="S4" s="28"/>
    </row>
    <row r="5" spans="1:31" s="4" customFormat="1" ht="17.25" customHeight="1" x14ac:dyDescent="0.35">
      <c r="A5" s="2"/>
      <c r="B5" s="3" t="s">
        <v>326</v>
      </c>
      <c r="C5" s="3"/>
      <c r="D5" s="3"/>
      <c r="E5" s="3"/>
      <c r="F5" s="3"/>
      <c r="G5" s="3"/>
      <c r="H5" s="3"/>
      <c r="I5" s="3"/>
      <c r="J5" s="3"/>
      <c r="K5" s="3"/>
      <c r="L5" s="3"/>
      <c r="M5" s="3"/>
      <c r="N5" s="28"/>
      <c r="O5" s="28"/>
      <c r="P5" s="28"/>
      <c r="Q5" s="28"/>
      <c r="R5" s="28"/>
      <c r="S5" s="28"/>
    </row>
    <row r="6" spans="1:31" s="4" customFormat="1" ht="17.25" customHeight="1" x14ac:dyDescent="0.35">
      <c r="A6" s="2"/>
      <c r="B6" s="3" t="s">
        <v>324</v>
      </c>
      <c r="C6" s="3"/>
      <c r="D6" s="3"/>
      <c r="E6" s="3"/>
      <c r="F6" s="3"/>
      <c r="G6" s="3"/>
      <c r="H6" s="3"/>
      <c r="I6" s="3"/>
      <c r="J6" s="3"/>
      <c r="K6" s="3"/>
      <c r="L6" s="3"/>
      <c r="M6" s="3"/>
      <c r="N6" s="28"/>
      <c r="O6" s="28"/>
      <c r="P6" s="28"/>
      <c r="Q6" s="28"/>
      <c r="R6" s="28"/>
      <c r="S6" s="28"/>
    </row>
    <row r="7" spans="1:31" ht="17.25" customHeight="1" x14ac:dyDescent="0.35">
      <c r="A7" s="2" t="s">
        <v>8</v>
      </c>
      <c r="B7" s="3">
        <v>2023</v>
      </c>
      <c r="C7" s="3"/>
      <c r="D7" s="3"/>
      <c r="E7" s="3"/>
      <c r="F7" s="3"/>
      <c r="G7" s="3"/>
      <c r="H7" s="3"/>
      <c r="I7" s="3"/>
      <c r="J7" s="3"/>
      <c r="K7" s="3"/>
      <c r="L7" s="3"/>
      <c r="M7" s="3"/>
      <c r="N7" s="28"/>
      <c r="O7" s="28"/>
      <c r="P7" s="28"/>
      <c r="Q7" s="28"/>
      <c r="R7" s="28"/>
      <c r="S7" s="28"/>
    </row>
    <row r="8" spans="1:31" ht="17.25" customHeight="1" x14ac:dyDescent="0.35">
      <c r="A8" s="5"/>
      <c r="N8" s="1"/>
      <c r="O8" s="1"/>
      <c r="P8" s="1"/>
      <c r="Q8" s="1"/>
      <c r="R8" s="1"/>
      <c r="S8" s="1"/>
    </row>
    <row r="9" spans="1:31" ht="24" customHeight="1" x14ac:dyDescent="0.35">
      <c r="A9" s="2" t="s">
        <v>9</v>
      </c>
      <c r="B9" s="16" t="s">
        <v>81</v>
      </c>
      <c r="C9" s="17"/>
      <c r="D9" s="17"/>
      <c r="E9" s="17"/>
      <c r="F9" s="17"/>
      <c r="G9" s="17"/>
      <c r="H9" s="17"/>
      <c r="I9" s="17"/>
      <c r="J9" s="17"/>
      <c r="K9" s="17"/>
      <c r="L9" s="17"/>
      <c r="M9" s="17"/>
      <c r="N9" s="29"/>
      <c r="O9" s="29"/>
      <c r="P9" s="29"/>
      <c r="Q9" s="29"/>
      <c r="R9" s="29"/>
      <c r="S9" s="29"/>
    </row>
    <row r="10" spans="1:31" x14ac:dyDescent="0.35">
      <c r="A10" s="2" t="s">
        <v>11</v>
      </c>
      <c r="B10" s="3" t="s">
        <v>12</v>
      </c>
      <c r="C10" s="18"/>
      <c r="D10" s="18"/>
      <c r="E10" s="18"/>
      <c r="F10" s="18"/>
      <c r="G10" s="18"/>
      <c r="H10" s="18"/>
      <c r="I10" s="18"/>
      <c r="J10" s="18"/>
      <c r="K10" s="18"/>
      <c r="L10" s="18"/>
      <c r="M10" s="18"/>
      <c r="N10" s="1"/>
      <c r="O10" s="1"/>
      <c r="P10" s="1"/>
      <c r="Q10" s="1"/>
      <c r="R10" s="1"/>
      <c r="S10" s="1"/>
    </row>
    <row r="14" spans="1:31" x14ac:dyDescent="0.35">
      <c r="B14" s="112" t="s">
        <v>13</v>
      </c>
      <c r="C14" s="112"/>
      <c r="D14" s="112"/>
      <c r="E14" s="112"/>
      <c r="F14" s="113" t="s">
        <v>14</v>
      </c>
      <c r="G14" s="113"/>
      <c r="H14" s="113"/>
      <c r="I14" s="113"/>
      <c r="J14" s="113"/>
      <c r="K14" s="114" t="s">
        <v>15</v>
      </c>
      <c r="L14" s="114"/>
      <c r="M14" s="114"/>
      <c r="N14" s="114"/>
      <c r="O14" s="114"/>
      <c r="P14" s="116" t="s">
        <v>16</v>
      </c>
      <c r="Q14" s="116"/>
      <c r="R14" s="116"/>
      <c r="S14" s="115" t="s">
        <v>17</v>
      </c>
      <c r="T14" s="115"/>
      <c r="U14" s="115"/>
      <c r="V14" s="115"/>
      <c r="W14" s="115"/>
      <c r="X14" s="110" t="s">
        <v>18</v>
      </c>
      <c r="Y14" s="110"/>
      <c r="Z14" s="110"/>
      <c r="AA14" s="110"/>
      <c r="AB14" s="111"/>
      <c r="AC14" s="108" t="s">
        <v>16</v>
      </c>
      <c r="AD14" s="108"/>
      <c r="AE14" s="108"/>
    </row>
    <row r="15" spans="1:31" ht="56" x14ac:dyDescent="0.35">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x14ac:dyDescent="0.35">
      <c r="A16" s="21" t="s">
        <v>27</v>
      </c>
      <c r="B16" s="82">
        <v>2973</v>
      </c>
      <c r="C16" s="83">
        <v>64007.461107000003</v>
      </c>
      <c r="D16" s="84">
        <v>97.546974836999993</v>
      </c>
      <c r="E16" s="84">
        <v>1.7668359362999999</v>
      </c>
      <c r="F16" s="85" t="s">
        <v>28</v>
      </c>
      <c r="G16" s="85" t="s">
        <v>28</v>
      </c>
      <c r="H16" s="85" t="s">
        <v>28</v>
      </c>
      <c r="I16" s="85" t="s">
        <v>28</v>
      </c>
      <c r="J16" s="85" t="s">
        <v>28</v>
      </c>
      <c r="K16" s="85" t="s">
        <v>28</v>
      </c>
      <c r="L16" s="85" t="s">
        <v>28</v>
      </c>
      <c r="M16" s="85" t="s">
        <v>28</v>
      </c>
      <c r="N16" s="85" t="s">
        <v>28</v>
      </c>
      <c r="O16" s="85" t="s">
        <v>28</v>
      </c>
      <c r="P16" s="85" t="s">
        <v>28</v>
      </c>
      <c r="Q16" s="85" t="s">
        <v>28</v>
      </c>
      <c r="R16" s="85" t="s">
        <v>28</v>
      </c>
      <c r="S16" s="84">
        <v>14.323315651</v>
      </c>
      <c r="T16" s="82">
        <v>345</v>
      </c>
      <c r="U16" s="83">
        <v>7228.4036649999998</v>
      </c>
      <c r="V16" s="84">
        <v>92.019534712999999</v>
      </c>
      <c r="W16" s="84">
        <v>7.7364164169</v>
      </c>
      <c r="X16" s="84">
        <v>15.593889537000001</v>
      </c>
      <c r="Y16" s="82">
        <v>394</v>
      </c>
      <c r="Z16" s="83">
        <v>9188.2802879999999</v>
      </c>
      <c r="AA16" s="84">
        <v>100</v>
      </c>
      <c r="AB16" s="84">
        <v>0</v>
      </c>
      <c r="AC16" s="84">
        <v>7.9804652868000003</v>
      </c>
      <c r="AD16" s="84">
        <v>7.7364164169</v>
      </c>
      <c r="AE16" s="84">
        <v>1.0315454670999999</v>
      </c>
    </row>
    <row r="17" spans="1:31" x14ac:dyDescent="0.35">
      <c r="A17" s="21" t="s">
        <v>29</v>
      </c>
      <c r="B17" s="82">
        <v>7434</v>
      </c>
      <c r="C17" s="83">
        <v>104804.32021000001</v>
      </c>
      <c r="D17" s="84">
        <v>93.065560692999995</v>
      </c>
      <c r="E17" s="84">
        <v>1.7748626064999999</v>
      </c>
      <c r="F17" s="84">
        <v>77.215762397000006</v>
      </c>
      <c r="G17" s="82">
        <v>5459</v>
      </c>
      <c r="H17" s="83">
        <v>79071.235002000001</v>
      </c>
      <c r="I17" s="84">
        <v>92.107629066000001</v>
      </c>
      <c r="J17" s="84">
        <v>2.1165367293999999</v>
      </c>
      <c r="K17" s="84">
        <v>9.9559987909000007</v>
      </c>
      <c r="L17" s="82">
        <v>715</v>
      </c>
      <c r="M17" s="83">
        <v>10150.656204000001</v>
      </c>
      <c r="N17" s="84">
        <v>90.756971586999995</v>
      </c>
      <c r="O17" s="84">
        <v>6.0704334426999997</v>
      </c>
      <c r="P17" s="88">
        <v>1.3506574790000001</v>
      </c>
      <c r="Q17" s="88">
        <v>6.2444771010000002</v>
      </c>
      <c r="R17" s="88">
        <v>0.21629633000000001</v>
      </c>
      <c r="S17" s="84">
        <v>52.240139038999999</v>
      </c>
      <c r="T17" s="82">
        <v>3347</v>
      </c>
      <c r="U17" s="83">
        <v>55109.976125000001</v>
      </c>
      <c r="V17" s="84">
        <v>94.346679537</v>
      </c>
      <c r="W17" s="84">
        <v>2.1980810909000001</v>
      </c>
      <c r="X17" s="84">
        <v>18.697310719000001</v>
      </c>
      <c r="Y17" s="82">
        <v>1439</v>
      </c>
      <c r="Z17" s="83">
        <v>18808.208954999998</v>
      </c>
      <c r="AA17" s="84">
        <v>95.790705141000004</v>
      </c>
      <c r="AB17" s="84">
        <v>2.9896194598000001</v>
      </c>
      <c r="AC17" s="84">
        <v>1.4440256044999999</v>
      </c>
      <c r="AD17" s="84">
        <v>3.7240476654000001</v>
      </c>
      <c r="AE17" s="84">
        <v>0.3877570145</v>
      </c>
    </row>
    <row r="18" spans="1:31" x14ac:dyDescent="0.35">
      <c r="A18" s="21" t="s">
        <v>30</v>
      </c>
      <c r="B18" s="82">
        <v>2113</v>
      </c>
      <c r="C18" s="83">
        <v>41707.196748000002</v>
      </c>
      <c r="D18" s="84">
        <v>89.012754032999993</v>
      </c>
      <c r="E18" s="84">
        <v>3.4738451872999998</v>
      </c>
      <c r="F18" s="84">
        <v>65.074226159999995</v>
      </c>
      <c r="G18" s="82">
        <v>1043</v>
      </c>
      <c r="H18" s="83">
        <v>21225.538430000001</v>
      </c>
      <c r="I18" s="84">
        <v>88.353788231999999</v>
      </c>
      <c r="J18" s="84">
        <v>4.7063202063</v>
      </c>
      <c r="K18" s="84">
        <v>17.850214152</v>
      </c>
      <c r="L18" s="82">
        <v>303</v>
      </c>
      <c r="M18" s="83">
        <v>6476.3075179999996</v>
      </c>
      <c r="N18" s="84">
        <v>100</v>
      </c>
      <c r="O18" s="84">
        <v>0</v>
      </c>
      <c r="P18" s="88">
        <v>-11.646211770000001</v>
      </c>
      <c r="Q18" s="88">
        <v>4.706320206</v>
      </c>
      <c r="R18" s="88">
        <v>-2.4745897549999998</v>
      </c>
      <c r="S18" s="84">
        <v>50.335610311000003</v>
      </c>
      <c r="T18" s="82">
        <v>872</v>
      </c>
      <c r="U18" s="83">
        <v>16896.377153000001</v>
      </c>
      <c r="V18" s="84">
        <v>85.513174018000001</v>
      </c>
      <c r="W18" s="84">
        <v>6.2117052483000004</v>
      </c>
      <c r="X18" s="84">
        <v>22.436561469000001</v>
      </c>
      <c r="Y18" s="82">
        <v>347</v>
      </c>
      <c r="Z18" s="83">
        <v>7520.6000869999998</v>
      </c>
      <c r="AA18" s="84">
        <v>92.563893759999999</v>
      </c>
      <c r="AB18" s="84">
        <v>1.81991496</v>
      </c>
      <c r="AC18" s="84">
        <v>7.0507197415</v>
      </c>
      <c r="AD18" s="84">
        <v>6.0901461371999996</v>
      </c>
      <c r="AE18" s="84">
        <v>1.157725871</v>
      </c>
    </row>
    <row r="19" spans="1:31" x14ac:dyDescent="0.35">
      <c r="A19" s="21" t="s">
        <v>31</v>
      </c>
      <c r="B19" s="82">
        <v>3567</v>
      </c>
      <c r="C19" s="83">
        <v>470504.74093099998</v>
      </c>
      <c r="D19" s="84">
        <v>78.322423665000002</v>
      </c>
      <c r="E19" s="84">
        <v>2.8827077844</v>
      </c>
      <c r="F19" s="84">
        <v>29.722649472000001</v>
      </c>
      <c r="G19" s="82">
        <v>1151</v>
      </c>
      <c r="H19" s="83">
        <v>147861.47739399999</v>
      </c>
      <c r="I19" s="84">
        <v>89.071100055000002</v>
      </c>
      <c r="J19" s="84">
        <v>4.8123265235000003</v>
      </c>
      <c r="K19" s="84">
        <v>51.698222123000001</v>
      </c>
      <c r="L19" s="82">
        <v>1415</v>
      </c>
      <c r="M19" s="83">
        <v>192504.962657</v>
      </c>
      <c r="N19" s="84">
        <v>72.516365737000001</v>
      </c>
      <c r="O19" s="84">
        <v>5.9233105441999996</v>
      </c>
      <c r="P19" s="88">
        <v>16.554734320000001</v>
      </c>
      <c r="Q19" s="88">
        <v>7.792978679</v>
      </c>
      <c r="R19" s="88">
        <v>2.1243140779999998</v>
      </c>
      <c r="S19" s="84">
        <v>23.017029923999999</v>
      </c>
      <c r="T19" s="82">
        <v>379</v>
      </c>
      <c r="U19" s="83">
        <v>75595.567695000005</v>
      </c>
      <c r="V19" s="84">
        <v>66.882554166000006</v>
      </c>
      <c r="W19" s="84">
        <v>9.0186444935000001</v>
      </c>
      <c r="X19" s="84">
        <v>31.271935879000001</v>
      </c>
      <c r="Y19" s="82">
        <v>1226</v>
      </c>
      <c r="Z19" s="83">
        <v>121531.106126</v>
      </c>
      <c r="AA19" s="84">
        <v>71.287562866000002</v>
      </c>
      <c r="AB19" s="84">
        <v>5.3615378305999997</v>
      </c>
      <c r="AC19" s="84">
        <v>4.4050086993999997</v>
      </c>
      <c r="AD19" s="84">
        <v>10.726720824999999</v>
      </c>
      <c r="AE19" s="84">
        <v>0.41065753189999998</v>
      </c>
    </row>
    <row r="20" spans="1:31" x14ac:dyDescent="0.35">
      <c r="A20" s="21" t="s">
        <v>32</v>
      </c>
      <c r="B20" s="82">
        <v>1051</v>
      </c>
      <c r="C20" s="83">
        <v>28673.083724</v>
      </c>
      <c r="D20" s="84">
        <v>34.938213417999997</v>
      </c>
      <c r="E20" s="84">
        <v>4.3144198197000003</v>
      </c>
      <c r="F20" s="84">
        <v>64.849304559000004</v>
      </c>
      <c r="G20" s="82">
        <v>579</v>
      </c>
      <c r="H20" s="83">
        <v>15395.014707</v>
      </c>
      <c r="I20" s="84">
        <v>32.296258795999996</v>
      </c>
      <c r="J20" s="84">
        <v>5.4705059575000003</v>
      </c>
      <c r="K20" s="84">
        <v>20.040076813999999</v>
      </c>
      <c r="L20" s="82">
        <v>224</v>
      </c>
      <c r="M20" s="83">
        <v>7160.4822359999998</v>
      </c>
      <c r="N20" s="84">
        <v>49.499200459999997</v>
      </c>
      <c r="O20" s="84">
        <v>9.9053343858999998</v>
      </c>
      <c r="P20" s="88">
        <v>-17.20294166</v>
      </c>
      <c r="Q20" s="88">
        <v>11.04111764</v>
      </c>
      <c r="R20" s="88">
        <v>-1.558079736</v>
      </c>
      <c r="S20" s="84">
        <v>27.592206484999998</v>
      </c>
      <c r="T20" s="82">
        <v>294</v>
      </c>
      <c r="U20" s="83">
        <v>7519.4314249999998</v>
      </c>
      <c r="V20" s="84">
        <v>34.436831546000001</v>
      </c>
      <c r="W20" s="84">
        <v>8.5681940976999993</v>
      </c>
      <c r="X20" s="84">
        <v>29.182835563000001</v>
      </c>
      <c r="Y20" s="82">
        <v>242</v>
      </c>
      <c r="Z20" s="83">
        <v>6876.926348</v>
      </c>
      <c r="AA20" s="84">
        <v>32.156393958999999</v>
      </c>
      <c r="AB20" s="84">
        <v>8.5411544457000002</v>
      </c>
      <c r="AC20" s="84">
        <v>-2.2804375870000002</v>
      </c>
      <c r="AD20" s="84">
        <v>11.930527552999999</v>
      </c>
      <c r="AE20" s="84">
        <v>-0.191143064</v>
      </c>
    </row>
    <row r="21" spans="1:31" x14ac:dyDescent="0.35">
      <c r="A21" s="21" t="s">
        <v>33</v>
      </c>
      <c r="B21" s="82">
        <v>10266</v>
      </c>
      <c r="C21" s="83">
        <v>438812.28144599998</v>
      </c>
      <c r="D21" s="84">
        <v>93.443288197000001</v>
      </c>
      <c r="E21" s="84">
        <v>1.7857368182</v>
      </c>
      <c r="F21" s="84">
        <v>68.390598922999999</v>
      </c>
      <c r="G21" s="82">
        <v>6556</v>
      </c>
      <c r="H21" s="83">
        <v>269872.42491300002</v>
      </c>
      <c r="I21" s="84">
        <v>93.149505313000006</v>
      </c>
      <c r="J21" s="84">
        <v>2.3403678230999998</v>
      </c>
      <c r="K21" s="84">
        <v>16.788732956</v>
      </c>
      <c r="L21" s="82">
        <v>1620</v>
      </c>
      <c r="M21" s="83">
        <v>70401.233368999994</v>
      </c>
      <c r="N21" s="84">
        <v>95.552327290999997</v>
      </c>
      <c r="O21" s="84">
        <v>3.0811077820000001</v>
      </c>
      <c r="P21" s="88">
        <v>-2.402821978</v>
      </c>
      <c r="Q21" s="88">
        <v>3.6428509139999998</v>
      </c>
      <c r="R21" s="88">
        <v>-0.65959931800000005</v>
      </c>
      <c r="S21" s="84">
        <v>28.514488325999999</v>
      </c>
      <c r="T21" s="82">
        <v>2477</v>
      </c>
      <c r="U21" s="83">
        <v>122697.95375299999</v>
      </c>
      <c r="V21" s="84">
        <v>99.620312179999999</v>
      </c>
      <c r="W21" s="84">
        <v>0.34618784349999998</v>
      </c>
      <c r="X21" s="84">
        <v>37.613133550999997</v>
      </c>
      <c r="Y21" s="82">
        <v>3695</v>
      </c>
      <c r="Z21" s="83">
        <v>148156.43137599999</v>
      </c>
      <c r="AA21" s="84">
        <v>90.328156164000006</v>
      </c>
      <c r="AB21" s="84">
        <v>3.6274691858999999</v>
      </c>
      <c r="AC21" s="84">
        <v>-9.2921560159999999</v>
      </c>
      <c r="AD21" s="84">
        <v>3.6539218097999999</v>
      </c>
      <c r="AE21" s="84">
        <v>-2.5430637269999998</v>
      </c>
    </row>
    <row r="22" spans="1:31" x14ac:dyDescent="0.35">
      <c r="A22" s="21" t="s">
        <v>34</v>
      </c>
      <c r="B22" s="82">
        <v>1092</v>
      </c>
      <c r="C22" s="83">
        <v>254251.65599500001</v>
      </c>
      <c r="D22" s="84">
        <v>39.596421960999997</v>
      </c>
      <c r="E22" s="84">
        <v>4.3705384364000004</v>
      </c>
      <c r="F22" s="84">
        <v>38.075107070999998</v>
      </c>
      <c r="G22" s="82">
        <v>506</v>
      </c>
      <c r="H22" s="83">
        <v>110423.210591</v>
      </c>
      <c r="I22" s="84">
        <v>49.118211422000002</v>
      </c>
      <c r="J22" s="84">
        <v>7.8646304194000001</v>
      </c>
      <c r="K22" s="84">
        <v>46.603719314999999</v>
      </c>
      <c r="L22" s="82">
        <v>376</v>
      </c>
      <c r="M22" s="83">
        <v>94283.191279000006</v>
      </c>
      <c r="N22" s="84">
        <v>37.157085180999999</v>
      </c>
      <c r="O22" s="84">
        <v>7.1479252077000002</v>
      </c>
      <c r="P22" s="88">
        <v>11.96112624</v>
      </c>
      <c r="Q22" s="88">
        <v>10.58734943</v>
      </c>
      <c r="R22" s="88">
        <v>1.129756443</v>
      </c>
      <c r="S22" s="84">
        <v>49.417620352999997</v>
      </c>
      <c r="T22" s="82">
        <v>526</v>
      </c>
      <c r="U22" s="83">
        <v>120365.52373299999</v>
      </c>
      <c r="V22" s="84">
        <v>43.750704878000001</v>
      </c>
      <c r="W22" s="84">
        <v>7.5806851839</v>
      </c>
      <c r="X22" s="84">
        <v>14.308944260000001</v>
      </c>
      <c r="Y22" s="82">
        <v>157</v>
      </c>
      <c r="Z22" s="83">
        <v>37003.564765000003</v>
      </c>
      <c r="AA22" s="84">
        <v>49.965225482000001</v>
      </c>
      <c r="AB22" s="84">
        <v>13.846072623</v>
      </c>
      <c r="AC22" s="84">
        <v>6.2145206038999996</v>
      </c>
      <c r="AD22" s="84">
        <v>15.746573746999999</v>
      </c>
      <c r="AE22" s="84">
        <v>0.39465859069999998</v>
      </c>
    </row>
    <row r="23" spans="1:31" x14ac:dyDescent="0.35">
      <c r="A23" s="21" t="s">
        <v>35</v>
      </c>
      <c r="B23" s="82">
        <v>1920</v>
      </c>
      <c r="C23" s="83">
        <v>24646.485057000002</v>
      </c>
      <c r="D23" s="84">
        <v>69.510848498000001</v>
      </c>
      <c r="E23" s="84">
        <v>4.2371204904999997</v>
      </c>
      <c r="F23" s="84">
        <v>48.364747897999997</v>
      </c>
      <c r="G23" s="82">
        <v>865</v>
      </c>
      <c r="H23" s="83">
        <v>11242.237606999999</v>
      </c>
      <c r="I23" s="84">
        <v>75.111618299</v>
      </c>
      <c r="J23" s="84">
        <v>5.5958418085000003</v>
      </c>
      <c r="K23" s="84">
        <v>25.862969622000001</v>
      </c>
      <c r="L23" s="82">
        <v>319</v>
      </c>
      <c r="M23" s="83">
        <v>4292.2074860000002</v>
      </c>
      <c r="N23" s="84">
        <v>52.746405048</v>
      </c>
      <c r="O23" s="84">
        <v>9.2730300910000008</v>
      </c>
      <c r="P23" s="88">
        <v>22.36521325</v>
      </c>
      <c r="Q23" s="88">
        <v>10.082333759999999</v>
      </c>
      <c r="R23" s="88">
        <v>2.2182575770000001</v>
      </c>
      <c r="S23" s="84">
        <v>50.958543147999997</v>
      </c>
      <c r="T23" s="82">
        <v>742</v>
      </c>
      <c r="U23" s="83">
        <v>10961.578842000001</v>
      </c>
      <c r="V23" s="84">
        <v>66.227256804000007</v>
      </c>
      <c r="W23" s="84">
        <v>6.7594130475999998</v>
      </c>
      <c r="X23" s="84">
        <v>22.754847126000001</v>
      </c>
      <c r="Y23" s="82">
        <v>426</v>
      </c>
      <c r="Z23" s="83">
        <v>5334.1300019999999</v>
      </c>
      <c r="AA23" s="84">
        <v>75.048755134000004</v>
      </c>
      <c r="AB23" s="84">
        <v>8.1767857226</v>
      </c>
      <c r="AC23" s="84">
        <v>8.8214983298000007</v>
      </c>
      <c r="AD23" s="84">
        <v>10.749026156999999</v>
      </c>
      <c r="AE23" s="84">
        <v>0.8206788411</v>
      </c>
    </row>
    <row r="24" spans="1:31" x14ac:dyDescent="0.35">
      <c r="A24" s="21" t="s">
        <v>36</v>
      </c>
      <c r="B24" s="82">
        <v>2951</v>
      </c>
      <c r="C24" s="83">
        <v>467823.38481100003</v>
      </c>
      <c r="D24" s="84">
        <v>92.435708219999995</v>
      </c>
      <c r="E24" s="84">
        <v>2.3517630054000001</v>
      </c>
      <c r="F24" s="84">
        <v>40.303077518999999</v>
      </c>
      <c r="G24" s="82">
        <v>992</v>
      </c>
      <c r="H24" s="83">
        <v>155273.403617</v>
      </c>
      <c r="I24" s="84">
        <v>88.235847149999998</v>
      </c>
      <c r="J24" s="84">
        <v>4.7964535438000002</v>
      </c>
      <c r="K24" s="84">
        <v>43.125409472000001</v>
      </c>
      <c r="L24" s="82">
        <v>1082</v>
      </c>
      <c r="M24" s="83">
        <v>180824.35920100001</v>
      </c>
      <c r="N24" s="84">
        <v>95.666686963000004</v>
      </c>
      <c r="O24" s="84">
        <v>3.2709657286999998</v>
      </c>
      <c r="P24" s="88">
        <v>-7.4308398130000004</v>
      </c>
      <c r="Q24" s="88">
        <v>5.7777405289999999</v>
      </c>
      <c r="R24" s="88">
        <v>-1.2861151820000001</v>
      </c>
      <c r="S24" s="84">
        <v>40.477713545</v>
      </c>
      <c r="T24" s="82">
        <v>914</v>
      </c>
      <c r="U24" s="83">
        <v>159633.27245600001</v>
      </c>
      <c r="V24" s="84">
        <v>90.281780320999999</v>
      </c>
      <c r="W24" s="84">
        <v>4.1950775937999998</v>
      </c>
      <c r="X24" s="84">
        <v>24.352233405</v>
      </c>
      <c r="Y24" s="82">
        <v>673</v>
      </c>
      <c r="Z24" s="83">
        <v>102966.53245899999</v>
      </c>
      <c r="AA24" s="84">
        <v>91.671937517000003</v>
      </c>
      <c r="AB24" s="84">
        <v>5.5969411431999996</v>
      </c>
      <c r="AC24" s="84">
        <v>1.3901571953</v>
      </c>
      <c r="AD24" s="84">
        <v>6.8879405534</v>
      </c>
      <c r="AE24" s="84">
        <v>0.2018247957</v>
      </c>
    </row>
    <row r="25" spans="1:31" x14ac:dyDescent="0.35">
      <c r="A25" s="21" t="s">
        <v>37</v>
      </c>
      <c r="B25" s="82">
        <v>800</v>
      </c>
      <c r="C25" s="83">
        <v>2256.7894740000002</v>
      </c>
      <c r="D25" s="84">
        <v>25.439400546000002</v>
      </c>
      <c r="E25" s="84">
        <v>2.0463450417</v>
      </c>
      <c r="F25" s="84">
        <v>62.250489236999996</v>
      </c>
      <c r="G25" s="82">
        <v>432</v>
      </c>
      <c r="H25" s="83">
        <v>1358.2105260000001</v>
      </c>
      <c r="I25" s="84">
        <v>25.867435158999999</v>
      </c>
      <c r="J25" s="84">
        <v>3.0857918446000001</v>
      </c>
      <c r="K25" s="84">
        <v>18.438889877000001</v>
      </c>
      <c r="L25" s="82">
        <v>153</v>
      </c>
      <c r="M25" s="83">
        <v>432</v>
      </c>
      <c r="N25" s="84">
        <v>27.093132643000001</v>
      </c>
      <c r="O25" s="84">
        <v>4.1680511832000002</v>
      </c>
      <c r="P25" s="88">
        <v>-1.225697485</v>
      </c>
      <c r="Q25" s="88">
        <v>5.1839684469999998</v>
      </c>
      <c r="R25" s="88">
        <v>-0.23643999700000001</v>
      </c>
      <c r="S25" s="84">
        <v>35.160558090999999</v>
      </c>
      <c r="T25" s="82">
        <v>299</v>
      </c>
      <c r="U25" s="83">
        <v>765.26315799999998</v>
      </c>
      <c r="V25" s="84">
        <v>24.572848186000002</v>
      </c>
      <c r="W25" s="84">
        <v>3.8201403030000001</v>
      </c>
      <c r="X25" s="84">
        <v>37.971513119999997</v>
      </c>
      <c r="Y25" s="82">
        <v>200</v>
      </c>
      <c r="Z25" s="83">
        <v>551.684211</v>
      </c>
      <c r="AA25" s="84">
        <v>18.197600735999998</v>
      </c>
      <c r="AB25" s="84">
        <v>4.0370407721000001</v>
      </c>
      <c r="AC25" s="84">
        <v>-6.3752474499999998</v>
      </c>
      <c r="AD25" s="84">
        <v>4.7787864451999997</v>
      </c>
      <c r="AE25" s="84">
        <v>-1.334072473</v>
      </c>
    </row>
    <row r="26" spans="1:31" x14ac:dyDescent="0.35">
      <c r="A26" s="21" t="s">
        <v>38</v>
      </c>
      <c r="B26" s="82">
        <v>1312</v>
      </c>
      <c r="C26" s="83">
        <v>8681.7735950000006</v>
      </c>
      <c r="D26" s="84">
        <v>47.922882719999997</v>
      </c>
      <c r="E26" s="84">
        <v>4.1356339495999999</v>
      </c>
      <c r="F26" s="84">
        <v>47.751106270000001</v>
      </c>
      <c r="G26" s="82">
        <v>637</v>
      </c>
      <c r="H26" s="83">
        <v>4026.8495170000001</v>
      </c>
      <c r="I26" s="84">
        <v>51.484807408000002</v>
      </c>
      <c r="J26" s="84">
        <v>5.8390635541</v>
      </c>
      <c r="K26" s="84">
        <v>28.087996844999999</v>
      </c>
      <c r="L26" s="82">
        <v>245</v>
      </c>
      <c r="M26" s="83">
        <v>1792.3701550000001</v>
      </c>
      <c r="N26" s="84">
        <v>40.032937130999997</v>
      </c>
      <c r="O26" s="84">
        <v>8.4024121802000007</v>
      </c>
      <c r="P26" s="88">
        <v>11.45187028</v>
      </c>
      <c r="Q26" s="88">
        <v>10.38470903</v>
      </c>
      <c r="R26" s="88">
        <v>1.1027627499999999</v>
      </c>
      <c r="S26" s="84">
        <v>41.983911491000001</v>
      </c>
      <c r="T26" s="82">
        <v>434</v>
      </c>
      <c r="U26" s="83">
        <v>3194.2302</v>
      </c>
      <c r="V26" s="84">
        <v>46.894545669999999</v>
      </c>
      <c r="W26" s="84">
        <v>6.7651736648999998</v>
      </c>
      <c r="X26" s="84">
        <v>28.510197703999999</v>
      </c>
      <c r="Y26" s="82">
        <v>284</v>
      </c>
      <c r="Z26" s="83">
        <v>1778.6234099999999</v>
      </c>
      <c r="AA26" s="84">
        <v>36.736016786999997</v>
      </c>
      <c r="AB26" s="84">
        <v>7.0718471943000001</v>
      </c>
      <c r="AC26" s="84">
        <v>-10.15852888</v>
      </c>
      <c r="AD26" s="84">
        <v>9.7866540481000008</v>
      </c>
      <c r="AE26" s="84">
        <v>-1.037998159</v>
      </c>
    </row>
    <row r="27" spans="1:31" x14ac:dyDescent="0.35">
      <c r="A27" s="21" t="s">
        <v>39</v>
      </c>
      <c r="B27" s="82">
        <v>1318</v>
      </c>
      <c r="C27" s="83">
        <v>1789.9468859999999</v>
      </c>
      <c r="D27" s="84">
        <v>46.265172053000001</v>
      </c>
      <c r="E27" s="84">
        <v>2.2329953010999999</v>
      </c>
      <c r="F27" s="84">
        <v>26.003415496999999</v>
      </c>
      <c r="G27" s="82">
        <v>230</v>
      </c>
      <c r="H27" s="83">
        <v>318.53498200000001</v>
      </c>
      <c r="I27" s="84">
        <v>100</v>
      </c>
      <c r="J27" s="84">
        <v>0</v>
      </c>
      <c r="K27" s="84">
        <v>49.720351551</v>
      </c>
      <c r="L27" s="82">
        <v>257</v>
      </c>
      <c r="M27" s="83">
        <v>377.252747</v>
      </c>
      <c r="N27" s="84">
        <v>50.051210275999999</v>
      </c>
      <c r="O27" s="84">
        <v>4.9362458364000004</v>
      </c>
      <c r="P27" s="88">
        <v>49.948789720000001</v>
      </c>
      <c r="Q27" s="88">
        <v>4.9362458360000003</v>
      </c>
      <c r="R27" s="88">
        <v>10.11878083</v>
      </c>
      <c r="S27" s="84">
        <v>48.715462924999997</v>
      </c>
      <c r="T27" s="82">
        <v>243</v>
      </c>
      <c r="U27" s="83">
        <v>332.03864499999997</v>
      </c>
      <c r="V27" s="84">
        <v>25.147896900999999</v>
      </c>
      <c r="W27" s="84">
        <v>3.4824111954000001</v>
      </c>
      <c r="X27" s="84">
        <v>23.671920869000001</v>
      </c>
      <c r="Y27" s="82">
        <v>317</v>
      </c>
      <c r="Z27" s="83">
        <v>443.544872</v>
      </c>
      <c r="AA27" s="84">
        <v>100</v>
      </c>
      <c r="AB27" s="84">
        <v>0</v>
      </c>
      <c r="AC27" s="84">
        <v>74.852103099000004</v>
      </c>
      <c r="AD27" s="84">
        <v>3.4824111954000001</v>
      </c>
      <c r="AE27" s="84">
        <v>21.494332201999999</v>
      </c>
    </row>
    <row r="28" spans="1:31" x14ac:dyDescent="0.35">
      <c r="A28" s="21" t="s">
        <v>40</v>
      </c>
      <c r="B28" s="82">
        <v>2492</v>
      </c>
      <c r="C28" s="83">
        <v>57180.866602000002</v>
      </c>
      <c r="D28" s="84">
        <v>80.240042454999994</v>
      </c>
      <c r="E28" s="84">
        <v>3.0156666372999998</v>
      </c>
      <c r="F28" s="84">
        <v>65.777387066000003</v>
      </c>
      <c r="G28" s="82">
        <v>1529</v>
      </c>
      <c r="H28" s="83">
        <v>33388.669564000003</v>
      </c>
      <c r="I28" s="84">
        <v>79.885442208000001</v>
      </c>
      <c r="J28" s="84">
        <v>4.0889734861999996</v>
      </c>
      <c r="K28" s="84">
        <v>17.873216365000001</v>
      </c>
      <c r="L28" s="82">
        <v>239</v>
      </c>
      <c r="M28" s="83">
        <v>8033.2471390000001</v>
      </c>
      <c r="N28" s="84">
        <v>95.117693226</v>
      </c>
      <c r="O28" s="84">
        <v>4.5518175477999998</v>
      </c>
      <c r="P28" s="88">
        <v>-15.23225102</v>
      </c>
      <c r="Q28" s="88">
        <v>6.1960042819999996</v>
      </c>
      <c r="R28" s="88">
        <v>-2.4583990459999998</v>
      </c>
      <c r="S28" s="84">
        <v>41.898927321000002</v>
      </c>
      <c r="T28" s="82">
        <v>583</v>
      </c>
      <c r="U28" s="83">
        <v>17508.491000000002</v>
      </c>
      <c r="V28" s="84">
        <v>71.483328231000002</v>
      </c>
      <c r="W28" s="84">
        <v>5.6413247096000001</v>
      </c>
      <c r="X28" s="84">
        <v>31.065131886</v>
      </c>
      <c r="Y28" s="82">
        <v>840</v>
      </c>
      <c r="Z28" s="83">
        <v>18582.024806000001</v>
      </c>
      <c r="AA28" s="84">
        <v>91.192791431000003</v>
      </c>
      <c r="AB28" s="84">
        <v>2.4077375956</v>
      </c>
      <c r="AC28" s="84">
        <v>19.709463199999998</v>
      </c>
      <c r="AD28" s="84">
        <v>6.1351275904999998</v>
      </c>
      <c r="AE28" s="84">
        <v>3.2125596264</v>
      </c>
    </row>
    <row r="29" spans="1:31" x14ac:dyDescent="0.35">
      <c r="A29" s="21" t="s">
        <v>41</v>
      </c>
      <c r="B29" s="82">
        <v>2477</v>
      </c>
      <c r="C29" s="83">
        <v>3455</v>
      </c>
      <c r="D29" s="84">
        <v>90.809532153000006</v>
      </c>
      <c r="E29" s="84">
        <v>0.285747484</v>
      </c>
      <c r="F29" s="84">
        <v>63.556914069000001</v>
      </c>
      <c r="G29" s="82">
        <v>1430</v>
      </c>
      <c r="H29" s="83">
        <v>2208.5</v>
      </c>
      <c r="I29" s="84">
        <v>96.885281860000006</v>
      </c>
      <c r="J29" s="84">
        <v>7.4418562699999996E-2</v>
      </c>
      <c r="K29" s="84">
        <v>10.173066988</v>
      </c>
      <c r="L29" s="82">
        <v>91</v>
      </c>
      <c r="M29" s="83">
        <v>192.5</v>
      </c>
      <c r="N29" s="84">
        <v>100</v>
      </c>
      <c r="O29" s="84">
        <v>0</v>
      </c>
      <c r="P29" s="88">
        <v>-3.1147181399999999</v>
      </c>
      <c r="Q29" s="88">
        <v>7.4418562999999993E-2</v>
      </c>
      <c r="R29" s="88">
        <v>-41.85404861</v>
      </c>
      <c r="S29" s="84">
        <v>69.515240227000007</v>
      </c>
      <c r="T29" s="82">
        <v>1859</v>
      </c>
      <c r="U29" s="83">
        <v>2465.166667</v>
      </c>
      <c r="V29" s="84">
        <v>97.200499441000005</v>
      </c>
      <c r="W29" s="84">
        <v>5.5700429199999998E-2</v>
      </c>
      <c r="X29" s="84" t="s">
        <v>28</v>
      </c>
      <c r="Y29" s="84" t="s">
        <v>28</v>
      </c>
      <c r="Z29" s="84" t="s">
        <v>28</v>
      </c>
      <c r="AA29" s="84" t="s">
        <v>28</v>
      </c>
      <c r="AB29" s="84" t="s">
        <v>28</v>
      </c>
      <c r="AC29" s="84" t="s">
        <v>28</v>
      </c>
      <c r="AD29" s="84" t="s">
        <v>28</v>
      </c>
      <c r="AE29" s="84" t="s">
        <v>28</v>
      </c>
    </row>
    <row r="30" spans="1:31" x14ac:dyDescent="0.35">
      <c r="A30" s="21" t="s">
        <v>42</v>
      </c>
      <c r="B30" s="82">
        <v>3105</v>
      </c>
      <c r="C30" s="83">
        <v>68355.688211000001</v>
      </c>
      <c r="D30" s="84">
        <v>98.597727337999999</v>
      </c>
      <c r="E30" s="84">
        <v>1.0402947908</v>
      </c>
      <c r="F30" s="84">
        <v>39.136297857999999</v>
      </c>
      <c r="G30" s="82">
        <v>1147</v>
      </c>
      <c r="H30" s="83">
        <v>24502.622289999999</v>
      </c>
      <c r="I30" s="84">
        <v>100</v>
      </c>
      <c r="J30" s="84">
        <v>0</v>
      </c>
      <c r="K30" s="84">
        <v>43.174120881999997</v>
      </c>
      <c r="L30" s="82">
        <v>1112</v>
      </c>
      <c r="M30" s="83">
        <v>25890.629077000001</v>
      </c>
      <c r="N30" s="84">
        <v>96.380996267</v>
      </c>
      <c r="O30" s="84">
        <v>2.684639582</v>
      </c>
      <c r="P30" s="88">
        <v>3.619003733</v>
      </c>
      <c r="Q30" s="88">
        <v>2.684639582</v>
      </c>
      <c r="R30" s="88">
        <v>1.3480408159999999</v>
      </c>
      <c r="S30" s="84">
        <v>59.898237705</v>
      </c>
      <c r="T30" s="82">
        <v>1524</v>
      </c>
      <c r="U30" s="83">
        <v>37667.634116000001</v>
      </c>
      <c r="V30" s="84">
        <v>100</v>
      </c>
      <c r="W30" s="84">
        <v>0</v>
      </c>
      <c r="X30" s="84">
        <v>29.128402327</v>
      </c>
      <c r="Y30" s="82">
        <v>964</v>
      </c>
      <c r="Z30" s="83">
        <v>18213.988303999999</v>
      </c>
      <c r="AA30" s="84">
        <v>94.932983714000002</v>
      </c>
      <c r="AB30" s="84">
        <v>3.7014097444999998</v>
      </c>
      <c r="AC30" s="84">
        <v>-5.0670162860000003</v>
      </c>
      <c r="AD30" s="84">
        <v>3.7014097444999998</v>
      </c>
      <c r="AE30" s="84">
        <v>-1.368942278</v>
      </c>
    </row>
    <row r="31" spans="1:31" x14ac:dyDescent="0.35">
      <c r="A31" s="21" t="s">
        <v>43</v>
      </c>
      <c r="B31" s="82">
        <v>3233</v>
      </c>
      <c r="C31" s="83">
        <v>88652.667167000007</v>
      </c>
      <c r="D31" s="84">
        <v>92.171572492999999</v>
      </c>
      <c r="E31" s="84">
        <v>2.4177383893000002</v>
      </c>
      <c r="F31" s="84">
        <v>40.951143006999999</v>
      </c>
      <c r="G31" s="82">
        <v>1199</v>
      </c>
      <c r="H31" s="83">
        <v>34818.443564000001</v>
      </c>
      <c r="I31" s="84">
        <v>95.220918995999995</v>
      </c>
      <c r="J31" s="84">
        <v>2.8030458187999998</v>
      </c>
      <c r="K31" s="84">
        <v>41.486705563999998</v>
      </c>
      <c r="L31" s="82">
        <v>1274</v>
      </c>
      <c r="M31" s="83">
        <v>35027.477562</v>
      </c>
      <c r="N31" s="84">
        <v>93.754821539999995</v>
      </c>
      <c r="O31" s="84">
        <v>3.0630949957000002</v>
      </c>
      <c r="P31" s="88">
        <v>1.466097456</v>
      </c>
      <c r="Q31" s="88">
        <v>4.051790542</v>
      </c>
      <c r="R31" s="88">
        <v>0.36183939999999998</v>
      </c>
      <c r="S31" s="84">
        <v>26.915219983</v>
      </c>
      <c r="T31" s="82">
        <v>755</v>
      </c>
      <c r="U31" s="83">
        <v>23463.526020000001</v>
      </c>
      <c r="V31" s="84">
        <v>96.381050481000003</v>
      </c>
      <c r="W31" s="84">
        <v>2.5478372820000001</v>
      </c>
      <c r="X31" s="84">
        <v>23.903577639000002</v>
      </c>
      <c r="Y31" s="82">
        <v>707</v>
      </c>
      <c r="Z31" s="83">
        <v>19269.325984999999</v>
      </c>
      <c r="AA31" s="84">
        <v>83.689855944000001</v>
      </c>
      <c r="AB31" s="84">
        <v>6.1726008278000002</v>
      </c>
      <c r="AC31" s="84">
        <v>-12.69119454</v>
      </c>
      <c r="AD31" s="84">
        <v>6.6489835389999996</v>
      </c>
      <c r="AE31" s="84">
        <v>-1.90874206</v>
      </c>
    </row>
    <row r="32" spans="1:31" x14ac:dyDescent="0.35">
      <c r="A32" s="21" t="s">
        <v>44</v>
      </c>
      <c r="B32" s="82">
        <v>2169</v>
      </c>
      <c r="C32" s="83">
        <v>95233.839240000001</v>
      </c>
      <c r="D32" s="84">
        <v>72.991452573999993</v>
      </c>
      <c r="E32" s="84">
        <v>4.2544084283999997</v>
      </c>
      <c r="F32" s="84">
        <v>40.988574462000003</v>
      </c>
      <c r="G32" s="82">
        <v>1014</v>
      </c>
      <c r="H32" s="83">
        <v>34299.068741000003</v>
      </c>
      <c r="I32" s="84">
        <v>73.054024139999996</v>
      </c>
      <c r="J32" s="84">
        <v>8.7345145162000009</v>
      </c>
      <c r="K32" s="84">
        <v>43.034852041000001</v>
      </c>
      <c r="L32" s="82">
        <v>420</v>
      </c>
      <c r="M32" s="83">
        <v>31342.045246999998</v>
      </c>
      <c r="N32" s="84">
        <v>64.664480826000002</v>
      </c>
      <c r="O32" s="84">
        <v>6.9594006416000003</v>
      </c>
      <c r="P32" s="88">
        <v>8.3895433130000008</v>
      </c>
      <c r="Q32" s="88">
        <v>11.39347428</v>
      </c>
      <c r="R32" s="88">
        <v>0.73634635999999998</v>
      </c>
      <c r="S32" s="84">
        <v>54.111950329999999</v>
      </c>
      <c r="T32" s="82">
        <v>655</v>
      </c>
      <c r="U32" s="83">
        <v>44111.243885999997</v>
      </c>
      <c r="V32" s="84">
        <v>68.472677095999998</v>
      </c>
      <c r="W32" s="84">
        <v>5.2769373948</v>
      </c>
      <c r="X32" s="84">
        <v>21.923391784</v>
      </c>
      <c r="Y32" s="82">
        <v>737</v>
      </c>
      <c r="Z32" s="83">
        <v>20728.121444</v>
      </c>
      <c r="AA32" s="84">
        <v>78.671514990999995</v>
      </c>
      <c r="AB32" s="84">
        <v>9.3090578604999994</v>
      </c>
      <c r="AC32" s="84">
        <v>10.198837895</v>
      </c>
      <c r="AD32" s="84">
        <v>10.388473730999999</v>
      </c>
      <c r="AE32" s="84">
        <v>0.98174555370000005</v>
      </c>
    </row>
    <row r="33" spans="1:31" x14ac:dyDescent="0.35">
      <c r="A33" s="21" t="s">
        <v>45</v>
      </c>
      <c r="B33" s="82">
        <v>3048</v>
      </c>
      <c r="C33" s="83">
        <v>19243.581785999999</v>
      </c>
      <c r="D33" s="84">
        <v>92.403945117000006</v>
      </c>
      <c r="E33" s="84">
        <v>2.0826375323000001</v>
      </c>
      <c r="F33" s="84">
        <v>61.655185414000002</v>
      </c>
      <c r="G33" s="82">
        <v>1751</v>
      </c>
      <c r="H33" s="83">
        <v>10818.930765999999</v>
      </c>
      <c r="I33" s="84">
        <v>89.632003478000001</v>
      </c>
      <c r="J33" s="84">
        <v>3.0921913897</v>
      </c>
      <c r="K33" s="84">
        <v>17.775326601</v>
      </c>
      <c r="L33" s="82">
        <v>488</v>
      </c>
      <c r="M33" s="83">
        <v>3357.7072840000001</v>
      </c>
      <c r="N33" s="84">
        <v>96.488068835000007</v>
      </c>
      <c r="O33" s="84">
        <v>3.5735179646000002</v>
      </c>
      <c r="P33" s="88">
        <v>-6.8560653570000003</v>
      </c>
      <c r="Q33" s="88">
        <v>4.6966532279999997</v>
      </c>
      <c r="R33" s="88">
        <v>-1.459776787</v>
      </c>
      <c r="S33" s="84">
        <v>73.139403060000006</v>
      </c>
      <c r="T33" s="82">
        <v>2113</v>
      </c>
      <c r="U33" s="83">
        <v>13587.204892</v>
      </c>
      <c r="V33" s="84">
        <v>92.455900997000001</v>
      </c>
      <c r="W33" s="84">
        <v>2.4167982244999999</v>
      </c>
      <c r="X33" s="84">
        <v>11.473103032999999</v>
      </c>
      <c r="Y33" s="82">
        <v>383</v>
      </c>
      <c r="Z33" s="83">
        <v>2305.2868429999999</v>
      </c>
      <c r="AA33" s="84">
        <v>100</v>
      </c>
      <c r="AB33" s="84">
        <v>0</v>
      </c>
      <c r="AC33" s="84">
        <v>7.5440990031000004</v>
      </c>
      <c r="AD33" s="84">
        <v>2.4167982244999999</v>
      </c>
      <c r="AE33" s="84">
        <v>3.1215262103999999</v>
      </c>
    </row>
    <row r="34" spans="1:31" x14ac:dyDescent="0.35">
      <c r="A34" s="21" t="s">
        <v>46</v>
      </c>
      <c r="B34" s="82">
        <v>2803</v>
      </c>
      <c r="C34" s="83">
        <v>45455.266568999999</v>
      </c>
      <c r="D34" s="84">
        <v>92.725076749999999</v>
      </c>
      <c r="E34" s="84">
        <v>1.8685485951</v>
      </c>
      <c r="F34" s="84">
        <v>88.765921602000006</v>
      </c>
      <c r="G34" s="82">
        <v>2480</v>
      </c>
      <c r="H34" s="83">
        <v>40154.193361999998</v>
      </c>
      <c r="I34" s="84">
        <v>95.946377083000002</v>
      </c>
      <c r="J34" s="84">
        <v>1.7308567975</v>
      </c>
      <c r="K34" s="84">
        <v>7.3775017143000001</v>
      </c>
      <c r="L34" s="82">
        <v>132</v>
      </c>
      <c r="M34" s="83">
        <v>1926.879154</v>
      </c>
      <c r="N34" s="84">
        <v>55.397364027999998</v>
      </c>
      <c r="O34" s="84">
        <v>14.569513967000001</v>
      </c>
      <c r="P34" s="88">
        <v>40.54901306</v>
      </c>
      <c r="Q34" s="88">
        <v>14.78920345</v>
      </c>
      <c r="R34" s="88">
        <v>2.7417983119999998</v>
      </c>
      <c r="S34" s="84">
        <v>52.567314543000002</v>
      </c>
      <c r="T34" s="82">
        <v>1400</v>
      </c>
      <c r="U34" s="83">
        <v>23632.412178999999</v>
      </c>
      <c r="V34" s="84">
        <v>92.986677302999993</v>
      </c>
      <c r="W34" s="84">
        <v>2.1654920015000001</v>
      </c>
      <c r="X34" s="84">
        <v>13.957998883</v>
      </c>
      <c r="Y34" s="82">
        <v>393</v>
      </c>
      <c r="Z34" s="83">
        <v>6123.0022079999999</v>
      </c>
      <c r="AA34" s="84">
        <v>90.733930540000003</v>
      </c>
      <c r="AB34" s="84">
        <v>6.1301283629999999</v>
      </c>
      <c r="AC34" s="84">
        <v>-2.2527467630000002</v>
      </c>
      <c r="AD34" s="84">
        <v>6.3748959109000003</v>
      </c>
      <c r="AE34" s="84">
        <v>-0.35337781099999999</v>
      </c>
    </row>
    <row r="35" spans="1:31" x14ac:dyDescent="0.35">
      <c r="A35" s="21" t="s">
        <v>47</v>
      </c>
      <c r="B35" s="82">
        <v>3817</v>
      </c>
      <c r="C35" s="83">
        <v>52399.120415999998</v>
      </c>
      <c r="D35" s="84">
        <v>94.435972077000002</v>
      </c>
      <c r="E35" s="84">
        <v>1.8039590077000001</v>
      </c>
      <c r="F35" s="84">
        <v>39.800330668999997</v>
      </c>
      <c r="G35" s="82">
        <v>1362</v>
      </c>
      <c r="H35" s="83">
        <v>18816.009010999998</v>
      </c>
      <c r="I35" s="84">
        <v>90.560664631999998</v>
      </c>
      <c r="J35" s="84">
        <v>4.5456031395999998</v>
      </c>
      <c r="K35" s="84">
        <v>31.027882717000001</v>
      </c>
      <c r="L35" s="82">
        <v>1126</v>
      </c>
      <c r="M35" s="83">
        <v>14608.179491000001</v>
      </c>
      <c r="N35" s="84">
        <v>97.892933253999999</v>
      </c>
      <c r="O35" s="84">
        <v>2.0383574370000002</v>
      </c>
      <c r="P35" s="88">
        <v>-7.332268623</v>
      </c>
      <c r="Q35" s="88">
        <v>4.9941580080000003</v>
      </c>
      <c r="R35" s="88">
        <v>-1.468169131</v>
      </c>
      <c r="S35" s="84">
        <v>23.334255337999998</v>
      </c>
      <c r="T35" s="82">
        <v>800</v>
      </c>
      <c r="U35" s="83">
        <v>11708.790204999999</v>
      </c>
      <c r="V35" s="84">
        <v>94.085537404999997</v>
      </c>
      <c r="W35" s="84">
        <v>4.0659454992999997</v>
      </c>
      <c r="X35" s="84">
        <v>32.627809368999998</v>
      </c>
      <c r="Y35" s="82">
        <v>1191</v>
      </c>
      <c r="Z35" s="83">
        <v>15725.888997</v>
      </c>
      <c r="AA35" s="84">
        <v>94.215761076000007</v>
      </c>
      <c r="AB35" s="84">
        <v>4.0349413663</v>
      </c>
      <c r="AC35" s="84">
        <v>0.13022367109999999</v>
      </c>
      <c r="AD35" s="84">
        <v>5.7413420945000002</v>
      </c>
      <c r="AE35" s="84">
        <v>2.2681747400000001E-2</v>
      </c>
    </row>
    <row r="36" spans="1:31" x14ac:dyDescent="0.35">
      <c r="A36" s="21" t="s">
        <v>48</v>
      </c>
      <c r="B36" s="82">
        <v>2766</v>
      </c>
      <c r="C36" s="83">
        <v>89889.171252999993</v>
      </c>
      <c r="D36" s="84">
        <v>89.779400327000005</v>
      </c>
      <c r="E36" s="84">
        <v>2.7990490988999999</v>
      </c>
      <c r="F36" s="84">
        <v>63.184827843999997</v>
      </c>
      <c r="G36" s="82">
        <v>1400</v>
      </c>
      <c r="H36" s="83">
        <v>42953.990063999998</v>
      </c>
      <c r="I36" s="84">
        <v>87.819471024999999</v>
      </c>
      <c r="J36" s="84">
        <v>4.1487481262000001</v>
      </c>
      <c r="K36" s="84">
        <v>21.769992454</v>
      </c>
      <c r="L36" s="82">
        <v>408</v>
      </c>
      <c r="M36" s="83">
        <v>14929.916686</v>
      </c>
      <c r="N36" s="84">
        <v>92.266707326000002</v>
      </c>
      <c r="O36" s="84">
        <v>5.8484371210999999</v>
      </c>
      <c r="P36" s="88">
        <v>-4.4472363010000002</v>
      </c>
      <c r="Q36" s="88">
        <v>7.1103459520000003</v>
      </c>
      <c r="R36" s="88">
        <v>-0.62545990500000004</v>
      </c>
      <c r="S36" s="84">
        <v>25.407580957</v>
      </c>
      <c r="T36" s="82">
        <v>586</v>
      </c>
      <c r="U36" s="83">
        <v>20431.597118999998</v>
      </c>
      <c r="V36" s="84">
        <v>95.066911199000003</v>
      </c>
      <c r="W36" s="84">
        <v>3.4783222678999999</v>
      </c>
      <c r="X36" s="84">
        <v>34.904526744999998</v>
      </c>
      <c r="Y36" s="82">
        <v>755</v>
      </c>
      <c r="Z36" s="83">
        <v>23820.771917999999</v>
      </c>
      <c r="AA36" s="84">
        <v>82.404568492999999</v>
      </c>
      <c r="AB36" s="84">
        <v>6.5330767487000001</v>
      </c>
      <c r="AC36" s="84">
        <v>-12.662342710000001</v>
      </c>
      <c r="AD36" s="84">
        <v>7.3257536812000001</v>
      </c>
      <c r="AE36" s="84">
        <v>-1.7284696230000001</v>
      </c>
    </row>
    <row r="37" spans="1:31" x14ac:dyDescent="0.35">
      <c r="A37" s="21" t="s">
        <v>49</v>
      </c>
      <c r="B37" s="82">
        <v>495</v>
      </c>
      <c r="C37" s="83">
        <v>4173.9734470000003</v>
      </c>
      <c r="D37" s="84">
        <v>38.543915075999998</v>
      </c>
      <c r="E37" s="84">
        <v>5.6228151143999998</v>
      </c>
      <c r="F37" s="84">
        <v>75.459987501000001</v>
      </c>
      <c r="G37" s="82">
        <v>308</v>
      </c>
      <c r="H37" s="83">
        <v>2648.1073820000001</v>
      </c>
      <c r="I37" s="84">
        <v>41.506870171000003</v>
      </c>
      <c r="J37" s="84">
        <v>7.6910904416000001</v>
      </c>
      <c r="K37" s="84">
        <v>11.061625695</v>
      </c>
      <c r="L37" s="82">
        <v>14</v>
      </c>
      <c r="M37" s="83">
        <v>182.23115999999999</v>
      </c>
      <c r="N37" s="84">
        <v>20.126775613</v>
      </c>
      <c r="O37" s="84">
        <v>21.417274816999999</v>
      </c>
      <c r="P37" s="88">
        <v>21.38009456</v>
      </c>
      <c r="Q37" s="88">
        <v>22.756373450000002</v>
      </c>
      <c r="R37" s="88">
        <v>0.93952116799999996</v>
      </c>
      <c r="S37" s="84">
        <v>66.129445812</v>
      </c>
      <c r="T37" s="82">
        <v>271</v>
      </c>
      <c r="U37" s="83">
        <v>2299.314249</v>
      </c>
      <c r="V37" s="84">
        <v>38.527604334000003</v>
      </c>
      <c r="W37" s="84">
        <v>7.3597477524999997</v>
      </c>
      <c r="X37" s="84">
        <v>15.221345321999999</v>
      </c>
      <c r="Y37" s="82">
        <v>81</v>
      </c>
      <c r="Z37" s="83">
        <v>752.65250100000003</v>
      </c>
      <c r="AA37" s="84">
        <v>40.805820937</v>
      </c>
      <c r="AB37" s="84">
        <v>15.872698913000001</v>
      </c>
      <c r="AC37" s="84">
        <v>2.2782166032000002</v>
      </c>
      <c r="AD37" s="84">
        <v>16.240174808999999</v>
      </c>
      <c r="AE37" s="84">
        <v>0.1402827636</v>
      </c>
    </row>
    <row r="38" spans="1:31" x14ac:dyDescent="0.35">
      <c r="A38" s="21" t="s">
        <v>50</v>
      </c>
      <c r="B38" s="82">
        <v>2502</v>
      </c>
      <c r="C38" s="83">
        <v>33030.260118999999</v>
      </c>
      <c r="D38" s="84">
        <v>67.724786334000001</v>
      </c>
      <c r="E38" s="84">
        <v>4.1877234803999999</v>
      </c>
      <c r="F38" s="85" t="s">
        <v>28</v>
      </c>
      <c r="G38" s="85" t="s">
        <v>28</v>
      </c>
      <c r="H38" s="85" t="s">
        <v>28</v>
      </c>
      <c r="I38" s="85" t="s">
        <v>28</v>
      </c>
      <c r="J38" s="85" t="s">
        <v>28</v>
      </c>
      <c r="K38" s="85" t="s">
        <v>28</v>
      </c>
      <c r="L38" s="85" t="s">
        <v>28</v>
      </c>
      <c r="M38" s="85" t="s">
        <v>28</v>
      </c>
      <c r="N38" s="85" t="s">
        <v>28</v>
      </c>
      <c r="O38" s="85" t="s">
        <v>28</v>
      </c>
      <c r="P38" s="85" t="s">
        <v>28</v>
      </c>
      <c r="Q38" s="85" t="s">
        <v>28</v>
      </c>
      <c r="R38" s="85" t="s">
        <v>28</v>
      </c>
      <c r="S38" s="84">
        <v>46.205447696999997</v>
      </c>
      <c r="T38" s="82">
        <v>646</v>
      </c>
      <c r="U38" s="83">
        <v>12567.919343</v>
      </c>
      <c r="V38" s="84">
        <v>69.808810879999996</v>
      </c>
      <c r="W38" s="84">
        <v>6.4832219627000001</v>
      </c>
      <c r="X38" s="84">
        <v>22.718868189999998</v>
      </c>
      <c r="Y38" s="82">
        <v>843</v>
      </c>
      <c r="Z38" s="83">
        <v>7809.5355200000004</v>
      </c>
      <c r="AA38" s="84">
        <v>76.336730705999997</v>
      </c>
      <c r="AB38" s="84">
        <v>8.6489489348999999</v>
      </c>
      <c r="AC38" s="84">
        <v>6.5279198263999998</v>
      </c>
      <c r="AD38" s="84">
        <v>10.507140312000001</v>
      </c>
      <c r="AE38" s="84">
        <v>0.62128415839999995</v>
      </c>
    </row>
    <row r="39" spans="1:31" x14ac:dyDescent="0.35">
      <c r="A39" s="21" t="s">
        <v>51</v>
      </c>
      <c r="B39" s="82">
        <v>950</v>
      </c>
      <c r="C39" s="83">
        <v>18641.136397999999</v>
      </c>
      <c r="D39" s="84">
        <v>33.055930539000002</v>
      </c>
      <c r="E39" s="84">
        <v>3.7430930781999998</v>
      </c>
      <c r="F39" s="84">
        <v>38.233255444999998</v>
      </c>
      <c r="G39" s="82">
        <v>220</v>
      </c>
      <c r="H39" s="83">
        <v>4280.1062350000002</v>
      </c>
      <c r="I39" s="84">
        <v>20.317878490999998</v>
      </c>
      <c r="J39" s="84">
        <v>6.3186665431</v>
      </c>
      <c r="K39" s="84">
        <v>32.742480831999998</v>
      </c>
      <c r="L39" s="82">
        <v>284</v>
      </c>
      <c r="M39" s="83">
        <v>5260.4398019999999</v>
      </c>
      <c r="N39" s="84">
        <v>30.037875829000001</v>
      </c>
      <c r="O39" s="84">
        <v>7.1414436054000001</v>
      </c>
      <c r="P39" s="88">
        <v>-9.7199973380000007</v>
      </c>
      <c r="Q39" s="88">
        <v>9.9865484729999991</v>
      </c>
      <c r="R39" s="88">
        <v>-0.97330898300000002</v>
      </c>
      <c r="S39" s="84">
        <v>41.969581658000003</v>
      </c>
      <c r="T39" s="82">
        <v>301</v>
      </c>
      <c r="U39" s="83">
        <v>6184.2953879999995</v>
      </c>
      <c r="V39" s="84">
        <v>26.479267871000001</v>
      </c>
      <c r="W39" s="84">
        <v>5.3302121791000001</v>
      </c>
      <c r="X39" s="84">
        <v>32.020467463000003</v>
      </c>
      <c r="Y39" s="82">
        <v>261</v>
      </c>
      <c r="Z39" s="83">
        <v>5040.3921319999999</v>
      </c>
      <c r="AA39" s="84">
        <v>28.661436195</v>
      </c>
      <c r="AB39" s="84">
        <v>8.0847050505000002</v>
      </c>
      <c r="AC39" s="84">
        <v>2.1821683245000001</v>
      </c>
      <c r="AD39" s="84">
        <v>9.6593669648000002</v>
      </c>
      <c r="AE39" s="84">
        <v>0.22591214649999999</v>
      </c>
    </row>
    <row r="40" spans="1:31" x14ac:dyDescent="0.35">
      <c r="A40" s="21" t="s">
        <v>150</v>
      </c>
      <c r="B40" s="82">
        <v>972</v>
      </c>
      <c r="C40" s="83">
        <v>130643.244491</v>
      </c>
      <c r="D40" s="84">
        <v>100</v>
      </c>
      <c r="E40" s="84">
        <v>0</v>
      </c>
      <c r="F40" s="85" t="s">
        <v>28</v>
      </c>
      <c r="G40" s="85" t="s">
        <v>28</v>
      </c>
      <c r="H40" s="85" t="s">
        <v>28</v>
      </c>
      <c r="I40" s="85" t="s">
        <v>28</v>
      </c>
      <c r="J40" s="85" t="s">
        <v>28</v>
      </c>
      <c r="K40" s="85" t="s">
        <v>28</v>
      </c>
      <c r="L40" s="85" t="s">
        <v>28</v>
      </c>
      <c r="M40" s="85" t="s">
        <v>28</v>
      </c>
      <c r="N40" s="85" t="s">
        <v>28</v>
      </c>
      <c r="O40" s="85" t="s">
        <v>28</v>
      </c>
      <c r="P40" s="85" t="s">
        <v>28</v>
      </c>
      <c r="Q40" s="85" t="s">
        <v>28</v>
      </c>
      <c r="R40" s="85" t="s">
        <v>28</v>
      </c>
      <c r="S40" s="84">
        <v>13.389933013</v>
      </c>
      <c r="T40" s="82">
        <v>58</v>
      </c>
      <c r="U40" s="83">
        <v>13390.083707</v>
      </c>
      <c r="V40" s="84">
        <v>100</v>
      </c>
      <c r="W40" s="84">
        <v>0</v>
      </c>
      <c r="X40" s="84">
        <v>35.698551670000001</v>
      </c>
      <c r="Y40" s="82">
        <v>132</v>
      </c>
      <c r="Z40" s="83">
        <v>26090.973518999999</v>
      </c>
      <c r="AA40" s="84">
        <v>100</v>
      </c>
      <c r="AB40" s="84">
        <v>0</v>
      </c>
      <c r="AC40" s="84">
        <v>0</v>
      </c>
      <c r="AD40" s="84">
        <v>0</v>
      </c>
      <c r="AE40" s="84" t="s">
        <v>28</v>
      </c>
    </row>
    <row r="42" spans="1:31" x14ac:dyDescent="0.35">
      <c r="A42" s="6" t="s">
        <v>52</v>
      </c>
    </row>
    <row r="43" spans="1:31" ht="39" customHeight="1" x14ac:dyDescent="0.35">
      <c r="A43" s="7" t="s">
        <v>53</v>
      </c>
      <c r="B43" s="109" t="s">
        <v>82</v>
      </c>
      <c r="C43" s="109"/>
      <c r="D43" s="109"/>
      <c r="E43" s="109"/>
      <c r="F43" s="109"/>
      <c r="G43" s="109"/>
      <c r="H43" s="109"/>
      <c r="I43" s="109"/>
      <c r="J43" s="109"/>
      <c r="K43" s="109"/>
      <c r="L43" s="109"/>
    </row>
    <row r="44" spans="1:31" ht="24.75" customHeight="1" x14ac:dyDescent="0.35">
      <c r="B44" s="109" t="s">
        <v>55</v>
      </c>
      <c r="C44" s="109"/>
      <c r="D44" s="109"/>
      <c r="E44" s="109"/>
      <c r="F44" s="109"/>
      <c r="G44" s="109"/>
      <c r="H44" s="109"/>
      <c r="I44" s="109"/>
      <c r="J44" s="109"/>
      <c r="K44" s="109"/>
      <c r="L44" s="109"/>
    </row>
    <row r="45" spans="1:31" ht="54.65" customHeight="1" x14ac:dyDescent="0.35">
      <c r="B45" s="109" t="s">
        <v>56</v>
      </c>
      <c r="C45" s="109"/>
      <c r="D45" s="109"/>
      <c r="E45" s="109"/>
      <c r="F45" s="109"/>
      <c r="G45" s="109"/>
      <c r="H45" s="109"/>
      <c r="I45" s="109"/>
      <c r="J45" s="109"/>
      <c r="K45" s="109"/>
      <c r="L45" s="109"/>
    </row>
    <row r="46" spans="1:31" x14ac:dyDescent="0.35">
      <c r="A46" s="48" t="s">
        <v>152</v>
      </c>
      <c r="B46" s="107" t="s">
        <v>153</v>
      </c>
      <c r="C46" s="107"/>
      <c r="D46" s="107"/>
      <c r="E46" s="107"/>
      <c r="F46" s="107"/>
      <c r="G46" s="107"/>
      <c r="H46" s="107"/>
      <c r="I46" s="107"/>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27" priority="4">
      <formula>"$G3=1"</formula>
    </cfRule>
  </conditionalFormatting>
  <conditionalFormatting sqref="G16:R16 F16:F40 H17:H37 M17:M37 G38:R38 H39 M39 G40:R40">
    <cfRule type="expression" dxfId="226" priority="5">
      <formula>"$G3=1"</formula>
    </cfRule>
  </conditionalFormatting>
  <conditionalFormatting sqref="Z16:Z28 S16:S40 U16:U40 Z30:Z40">
    <cfRule type="expression" dxfId="225" priority="3">
      <formula>"$G3=1"</formula>
    </cfRule>
  </conditionalFormatting>
  <conditionalFormatting sqref="AE16:AE28 AE30:AE39">
    <cfRule type="cellIs" dxfId="224" priority="1" operator="lessThan">
      <formula>-1.96</formula>
    </cfRule>
    <cfRule type="cellIs" dxfId="223" priority="2" operator="greaterThan">
      <formula>1.96</formula>
    </cfRule>
  </conditionalFormatting>
  <hyperlinks>
    <hyperlink ref="K1" location="Contents!B19" display="Contents" xr:uid="{28A9339B-B040-45DD-9A18-67A1C7F77B43}"/>
  </hyperlinks>
  <pageMargins left="0.7" right="0.7" top="0.75" bottom="0.75" header="0.3" footer="0.3"/>
  <pageSetup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48B46-64CC-4833-837A-EFAD2EC161CA}">
  <sheetPr codeName="Sheet11"/>
  <dimension ref="A1:AE46"/>
  <sheetViews>
    <sheetView showGridLines="0" workbookViewId="0">
      <selection activeCell="F6" sqref="F6"/>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0"/>
      <c r="M1" s="79"/>
      <c r="N1" s="79"/>
      <c r="O1" s="79"/>
      <c r="P1" s="79"/>
      <c r="Q1" s="79"/>
      <c r="R1" s="79"/>
      <c r="S1" s="79"/>
    </row>
    <row r="2" spans="1:31" s="4" customFormat="1" ht="17.25" customHeight="1" x14ac:dyDescent="0.35">
      <c r="A2" s="2" t="s">
        <v>3</v>
      </c>
      <c r="B2" s="3" t="str">
        <f>'Table 1.1'!B2</f>
        <v>Chapter 1: Top-level governance for digital technologies in schools</v>
      </c>
      <c r="C2" s="3"/>
      <c r="D2" s="3"/>
      <c r="E2" s="3"/>
      <c r="F2" s="3"/>
      <c r="G2" s="3"/>
      <c r="H2" s="3"/>
      <c r="I2" s="3"/>
      <c r="J2" s="3"/>
      <c r="K2" s="3"/>
      <c r="L2" s="3"/>
      <c r="M2" s="28"/>
      <c r="N2" s="28"/>
      <c r="O2" s="28"/>
      <c r="P2" s="28"/>
      <c r="Q2" s="28"/>
      <c r="R2" s="28"/>
      <c r="S2" s="28"/>
    </row>
    <row r="3" spans="1:31" s="4" customFormat="1" ht="17.25" customHeight="1" x14ac:dyDescent="0.35">
      <c r="A3" s="2"/>
      <c r="B3" s="3" t="str">
        <f>'Table 1.1'!B3</f>
        <v>Chapter 2: Digital equity and inclusion</v>
      </c>
      <c r="C3" s="3"/>
      <c r="D3" s="3"/>
      <c r="E3" s="3"/>
      <c r="F3" s="3"/>
      <c r="G3" s="3"/>
      <c r="H3" s="3"/>
      <c r="I3" s="3"/>
      <c r="J3" s="3"/>
      <c r="K3" s="3"/>
      <c r="L3" s="3"/>
      <c r="M3" s="28"/>
      <c r="N3" s="28"/>
      <c r="O3" s="28"/>
      <c r="P3" s="28"/>
      <c r="Q3" s="28"/>
      <c r="R3" s="28"/>
      <c r="S3" s="28"/>
    </row>
    <row r="4" spans="1:31" s="4" customFormat="1" ht="17.25" customHeight="1" x14ac:dyDescent="0.35">
      <c r="A4" s="2" t="s">
        <v>6</v>
      </c>
      <c r="B4" s="3" t="s">
        <v>327</v>
      </c>
      <c r="C4" s="3"/>
      <c r="D4" s="3"/>
      <c r="E4" s="3"/>
      <c r="F4" s="3"/>
      <c r="G4" s="3"/>
      <c r="H4" s="3"/>
      <c r="I4" s="3"/>
      <c r="J4" s="3"/>
      <c r="K4" s="3"/>
      <c r="L4" s="3"/>
      <c r="M4" s="28"/>
      <c r="N4" s="28"/>
      <c r="O4" s="28"/>
      <c r="P4" s="28"/>
      <c r="Q4" s="28"/>
      <c r="R4" s="28"/>
      <c r="S4" s="28"/>
    </row>
    <row r="5" spans="1:31" s="4" customFormat="1" ht="17.25" customHeight="1" x14ac:dyDescent="0.35">
      <c r="A5" s="2"/>
      <c r="B5" s="3" t="s">
        <v>323</v>
      </c>
      <c r="C5" s="3"/>
      <c r="D5" s="3"/>
      <c r="E5" s="3"/>
      <c r="F5" s="3"/>
      <c r="G5" s="3"/>
      <c r="H5" s="3"/>
      <c r="I5" s="3"/>
      <c r="J5" s="3"/>
      <c r="K5" s="3"/>
      <c r="L5" s="3"/>
      <c r="M5" s="28"/>
      <c r="N5" s="28"/>
      <c r="O5" s="28"/>
      <c r="P5" s="28"/>
      <c r="Q5" s="28"/>
      <c r="R5" s="28"/>
      <c r="S5" s="28"/>
    </row>
    <row r="6" spans="1:31" s="4" customFormat="1" ht="17.25" customHeight="1" x14ac:dyDescent="0.35">
      <c r="A6" s="2"/>
      <c r="B6" s="3"/>
      <c r="C6" s="3"/>
      <c r="D6" s="3"/>
      <c r="E6" s="3"/>
      <c r="F6" s="3"/>
      <c r="G6" s="3"/>
      <c r="H6" s="3"/>
      <c r="I6" s="3"/>
      <c r="J6" s="3"/>
      <c r="K6" s="3"/>
      <c r="L6" s="3"/>
      <c r="M6" s="28"/>
      <c r="N6" s="28"/>
      <c r="O6" s="28"/>
      <c r="P6" s="28"/>
      <c r="Q6" s="28"/>
      <c r="R6" s="28"/>
      <c r="S6" s="28"/>
    </row>
    <row r="7" spans="1:31" ht="17.25" customHeight="1" x14ac:dyDescent="0.35">
      <c r="A7" s="2" t="s">
        <v>8</v>
      </c>
      <c r="B7" s="3">
        <v>2023</v>
      </c>
      <c r="C7" s="3"/>
      <c r="D7" s="3"/>
      <c r="E7" s="3"/>
      <c r="F7" s="3"/>
      <c r="G7" s="3"/>
      <c r="H7" s="3"/>
      <c r="I7" s="3"/>
      <c r="J7" s="3"/>
      <c r="K7" s="3"/>
      <c r="L7" s="3"/>
      <c r="M7" s="28"/>
      <c r="N7" s="28"/>
      <c r="O7" s="28"/>
      <c r="P7" s="28"/>
      <c r="Q7" s="28"/>
      <c r="R7" s="28"/>
      <c r="S7" s="28"/>
    </row>
    <row r="8" spans="1:31" ht="17.25" customHeight="1" x14ac:dyDescent="0.35">
      <c r="A8" s="5"/>
      <c r="M8" s="1"/>
      <c r="N8" s="1"/>
      <c r="O8" s="1"/>
      <c r="P8" s="1"/>
      <c r="Q8" s="1"/>
      <c r="R8" s="1"/>
      <c r="S8" s="1"/>
    </row>
    <row r="9" spans="1:31" ht="24" customHeight="1" x14ac:dyDescent="0.35">
      <c r="A9" s="2" t="s">
        <v>9</v>
      </c>
      <c r="B9" s="16" t="s">
        <v>83</v>
      </c>
      <c r="C9" s="17"/>
      <c r="D9" s="17"/>
      <c r="E9" s="17"/>
      <c r="F9" s="17"/>
      <c r="G9" s="17"/>
      <c r="H9" s="17"/>
      <c r="I9" s="17"/>
      <c r="J9" s="17"/>
      <c r="K9" s="17"/>
      <c r="L9" s="17"/>
      <c r="M9" s="29"/>
      <c r="N9" s="29"/>
      <c r="O9" s="29"/>
      <c r="P9" s="29"/>
      <c r="Q9" s="29"/>
      <c r="R9" s="29"/>
      <c r="S9" s="29"/>
    </row>
    <row r="10" spans="1:31" x14ac:dyDescent="0.35">
      <c r="A10" s="2" t="s">
        <v>11</v>
      </c>
      <c r="B10" s="3" t="s">
        <v>12</v>
      </c>
      <c r="C10" s="18"/>
      <c r="D10" s="18"/>
      <c r="E10" s="18"/>
      <c r="F10" s="18"/>
      <c r="G10" s="18"/>
      <c r="H10" s="18"/>
      <c r="I10" s="18"/>
      <c r="J10" s="18"/>
      <c r="K10" s="18"/>
      <c r="L10" s="18"/>
      <c r="M10" s="1"/>
      <c r="N10" s="1"/>
      <c r="O10" s="1"/>
      <c r="P10" s="1"/>
      <c r="Q10" s="1"/>
      <c r="R10" s="1"/>
      <c r="S10" s="1"/>
    </row>
    <row r="14" spans="1:31" x14ac:dyDescent="0.35">
      <c r="B14" s="112" t="s">
        <v>13</v>
      </c>
      <c r="C14" s="112"/>
      <c r="D14" s="112"/>
      <c r="E14" s="112"/>
      <c r="F14" s="113" t="s">
        <v>14</v>
      </c>
      <c r="G14" s="113"/>
      <c r="H14" s="113"/>
      <c r="I14" s="113"/>
      <c r="J14" s="113"/>
      <c r="K14" s="114" t="s">
        <v>15</v>
      </c>
      <c r="L14" s="114"/>
      <c r="M14" s="114"/>
      <c r="N14" s="114"/>
      <c r="O14" s="114"/>
      <c r="P14" s="116" t="s">
        <v>16</v>
      </c>
      <c r="Q14" s="116"/>
      <c r="R14" s="116"/>
      <c r="S14" s="115" t="s">
        <v>17</v>
      </c>
      <c r="T14" s="115"/>
      <c r="U14" s="115"/>
      <c r="V14" s="115"/>
      <c r="W14" s="115"/>
      <c r="X14" s="110" t="s">
        <v>18</v>
      </c>
      <c r="Y14" s="110"/>
      <c r="Z14" s="110"/>
      <c r="AA14" s="110"/>
      <c r="AB14" s="111"/>
      <c r="AC14" s="108" t="s">
        <v>16</v>
      </c>
      <c r="AD14" s="108"/>
      <c r="AE14" s="108"/>
    </row>
    <row r="15" spans="1:31" ht="56" x14ac:dyDescent="0.35">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x14ac:dyDescent="0.35">
      <c r="A16" s="21" t="s">
        <v>27</v>
      </c>
      <c r="B16" s="82">
        <v>2113</v>
      </c>
      <c r="C16" s="83">
        <v>46264.128597000003</v>
      </c>
      <c r="D16" s="84">
        <v>75.748384318000006</v>
      </c>
      <c r="E16" s="84">
        <v>4.2346414821999998</v>
      </c>
      <c r="F16" s="85" t="s">
        <v>28</v>
      </c>
      <c r="G16" s="85" t="s">
        <v>28</v>
      </c>
      <c r="H16" s="85" t="s">
        <v>28</v>
      </c>
      <c r="I16" s="85" t="s">
        <v>28</v>
      </c>
      <c r="J16" s="85" t="s">
        <v>28</v>
      </c>
      <c r="K16" s="85" t="s">
        <v>28</v>
      </c>
      <c r="L16" s="85" t="s">
        <v>28</v>
      </c>
      <c r="M16" s="85" t="s">
        <v>28</v>
      </c>
      <c r="N16" s="85" t="s">
        <v>28</v>
      </c>
      <c r="O16" s="85" t="s">
        <v>28</v>
      </c>
      <c r="P16" s="85" t="s">
        <v>28</v>
      </c>
      <c r="Q16" s="85" t="s">
        <v>28</v>
      </c>
      <c r="R16" s="85" t="s">
        <v>28</v>
      </c>
      <c r="S16" s="84">
        <v>14.323315651</v>
      </c>
      <c r="T16" s="82">
        <v>221</v>
      </c>
      <c r="U16" s="83">
        <v>5289.9943899999998</v>
      </c>
      <c r="V16" s="84">
        <v>67.343060101000006</v>
      </c>
      <c r="W16" s="84">
        <v>13.455090095999999</v>
      </c>
      <c r="X16" s="84">
        <v>15.593889537000001</v>
      </c>
      <c r="Y16" s="82">
        <v>249</v>
      </c>
      <c r="Z16" s="83">
        <v>5737.0226700000003</v>
      </c>
      <c r="AA16" s="84">
        <v>65.474488320999995</v>
      </c>
      <c r="AB16" s="84">
        <v>11.834044264999999</v>
      </c>
      <c r="AC16" s="84">
        <v>-1.868571781</v>
      </c>
      <c r="AD16" s="84">
        <v>17.353048737000002</v>
      </c>
      <c r="AE16" s="84">
        <v>-0.10767974</v>
      </c>
    </row>
    <row r="17" spans="1:31" x14ac:dyDescent="0.35">
      <c r="A17" s="21" t="s">
        <v>29</v>
      </c>
      <c r="B17" s="82">
        <v>1126</v>
      </c>
      <c r="C17" s="83">
        <v>10422.001826</v>
      </c>
      <c r="D17" s="84">
        <v>9.3416326829000003</v>
      </c>
      <c r="E17" s="84">
        <v>1.4029628122</v>
      </c>
      <c r="F17" s="84">
        <v>77.215762397000006</v>
      </c>
      <c r="G17" s="82">
        <v>766</v>
      </c>
      <c r="H17" s="83">
        <v>6557.1154619999998</v>
      </c>
      <c r="I17" s="84">
        <v>7.7326085211000004</v>
      </c>
      <c r="J17" s="84">
        <v>1.7611964735000001</v>
      </c>
      <c r="K17" s="84">
        <v>9.9559987909000007</v>
      </c>
      <c r="L17" s="82">
        <v>150</v>
      </c>
      <c r="M17" s="83">
        <v>1640.308466</v>
      </c>
      <c r="N17" s="84">
        <v>14.66599064</v>
      </c>
      <c r="O17" s="84">
        <v>7.4930518410999998</v>
      </c>
      <c r="P17" s="84">
        <v>-6.933382119</v>
      </c>
      <c r="Q17" s="84">
        <v>8.2067523569999992</v>
      </c>
      <c r="R17" s="84">
        <v>-0.84483871499999996</v>
      </c>
      <c r="S17" s="84">
        <v>52.240139038999999</v>
      </c>
      <c r="T17" s="82">
        <v>438</v>
      </c>
      <c r="U17" s="83">
        <v>3617.2804299999998</v>
      </c>
      <c r="V17" s="84">
        <v>6.3058509132999996</v>
      </c>
      <c r="W17" s="84">
        <v>2.0004070439000001</v>
      </c>
      <c r="X17" s="84">
        <v>18.697310719000001</v>
      </c>
      <c r="Y17" s="82">
        <v>191</v>
      </c>
      <c r="Z17" s="83">
        <v>2003.743084</v>
      </c>
      <c r="AA17" s="84">
        <v>10.205116468</v>
      </c>
      <c r="AB17" s="84">
        <v>3.1530296193999998</v>
      </c>
      <c r="AC17" s="84">
        <v>3.8992655545999999</v>
      </c>
      <c r="AD17" s="84">
        <v>3.6695552257999999</v>
      </c>
      <c r="AE17" s="84">
        <v>1.0625989567</v>
      </c>
    </row>
    <row r="18" spans="1:31" x14ac:dyDescent="0.35">
      <c r="A18" s="21" t="s">
        <v>30</v>
      </c>
      <c r="B18" s="82">
        <v>1465</v>
      </c>
      <c r="C18" s="83">
        <v>29535.374790999998</v>
      </c>
      <c r="D18" s="84">
        <v>66.951466983000003</v>
      </c>
      <c r="E18" s="84">
        <v>3.8275301057000002</v>
      </c>
      <c r="F18" s="84">
        <v>65.074226159999995</v>
      </c>
      <c r="G18" s="82">
        <v>763</v>
      </c>
      <c r="H18" s="83">
        <v>16261.135609999999</v>
      </c>
      <c r="I18" s="84">
        <v>72.036662848000006</v>
      </c>
      <c r="J18" s="84">
        <v>5.9178064854999999</v>
      </c>
      <c r="K18" s="84">
        <v>17.850214152</v>
      </c>
      <c r="L18" s="82">
        <v>123</v>
      </c>
      <c r="M18" s="83">
        <v>2742.5173129999998</v>
      </c>
      <c r="N18" s="84">
        <v>47.541353403000002</v>
      </c>
      <c r="O18" s="84">
        <v>14.256118413999999</v>
      </c>
      <c r="P18" s="84">
        <v>24.495309445</v>
      </c>
      <c r="Q18" s="84">
        <v>15.899369859</v>
      </c>
      <c r="R18" s="84">
        <v>1.5406465578999999</v>
      </c>
      <c r="S18" s="84">
        <v>50.335610311000003</v>
      </c>
      <c r="T18" s="82">
        <v>651</v>
      </c>
      <c r="U18" s="83">
        <v>12414.391419</v>
      </c>
      <c r="V18" s="84">
        <v>66.634987654</v>
      </c>
      <c r="W18" s="84">
        <v>6.8781726848</v>
      </c>
      <c r="X18" s="84">
        <v>22.436561469000001</v>
      </c>
      <c r="Y18" s="82">
        <v>268</v>
      </c>
      <c r="Z18" s="83">
        <v>6142.7290460000004</v>
      </c>
      <c r="AA18" s="84">
        <v>75.604993257999993</v>
      </c>
      <c r="AB18" s="84">
        <v>9.5406034688000005</v>
      </c>
      <c r="AC18" s="84">
        <v>8.9700056042000007</v>
      </c>
      <c r="AD18" s="84">
        <v>13.582943202999999</v>
      </c>
      <c r="AE18" s="84">
        <v>0.66038747789999996</v>
      </c>
    </row>
    <row r="19" spans="1:31" x14ac:dyDescent="0.35">
      <c r="A19" s="21" t="s">
        <v>31</v>
      </c>
      <c r="B19" s="82">
        <v>1206</v>
      </c>
      <c r="C19" s="83">
        <v>160446.14275900001</v>
      </c>
      <c r="D19" s="84">
        <v>27.203039829000002</v>
      </c>
      <c r="E19" s="84">
        <v>3.9478445589</v>
      </c>
      <c r="F19" s="84">
        <v>29.722649472000001</v>
      </c>
      <c r="G19" s="82">
        <v>442</v>
      </c>
      <c r="H19" s="83">
        <v>59063.939756</v>
      </c>
      <c r="I19" s="84">
        <v>36.470257302</v>
      </c>
      <c r="J19" s="84">
        <v>9.0981030242000003</v>
      </c>
      <c r="K19" s="84">
        <v>51.698222123000001</v>
      </c>
      <c r="L19" s="82">
        <v>425</v>
      </c>
      <c r="M19" s="83">
        <v>45284.424739000002</v>
      </c>
      <c r="N19" s="84">
        <v>17.431375182</v>
      </c>
      <c r="O19" s="84">
        <v>4.7787878830999997</v>
      </c>
      <c r="P19" s="84">
        <v>19.03888212</v>
      </c>
      <c r="Q19" s="84">
        <v>10.298154970000001</v>
      </c>
      <c r="R19" s="84">
        <v>1.8487663250999999</v>
      </c>
      <c r="S19" s="84">
        <v>23.017029923999999</v>
      </c>
      <c r="T19" s="82">
        <v>154</v>
      </c>
      <c r="U19" s="83">
        <v>24311.474213000001</v>
      </c>
      <c r="V19" s="84">
        <v>22.309336072000001</v>
      </c>
      <c r="W19" s="84">
        <v>8.9585161572000001</v>
      </c>
      <c r="X19" s="84">
        <v>31.271935879000001</v>
      </c>
      <c r="Y19" s="82">
        <v>297</v>
      </c>
      <c r="Z19" s="83">
        <v>41998.822217000001</v>
      </c>
      <c r="AA19" s="84">
        <v>25.669363533999999</v>
      </c>
      <c r="AB19" s="84">
        <v>6.9244200055</v>
      </c>
      <c r="AC19" s="84">
        <v>3.3600274617000001</v>
      </c>
      <c r="AD19" s="84">
        <v>11.160791295999999</v>
      </c>
      <c r="AE19" s="84">
        <v>0.3010563832</v>
      </c>
    </row>
    <row r="20" spans="1:31" x14ac:dyDescent="0.35">
      <c r="A20" s="21" t="s">
        <v>32</v>
      </c>
      <c r="B20" s="82">
        <v>527</v>
      </c>
      <c r="C20" s="83">
        <v>13490.540008</v>
      </c>
      <c r="D20" s="84">
        <v>16.438251652999998</v>
      </c>
      <c r="E20" s="84">
        <v>3.2330640092</v>
      </c>
      <c r="F20" s="84">
        <v>64.849304559000004</v>
      </c>
      <c r="G20" s="82">
        <v>400</v>
      </c>
      <c r="H20" s="83">
        <v>10454.574461</v>
      </c>
      <c r="I20" s="84">
        <v>21.932011681999999</v>
      </c>
      <c r="J20" s="84">
        <v>4.8219848159999996</v>
      </c>
      <c r="K20" s="84">
        <v>20.040076813999999</v>
      </c>
      <c r="L20" s="82">
        <v>34</v>
      </c>
      <c r="M20" s="83">
        <v>753.20318699999996</v>
      </c>
      <c r="N20" s="84">
        <v>5.2067660156000004</v>
      </c>
      <c r="O20" s="84">
        <v>3.7353150475999999</v>
      </c>
      <c r="P20" s="84">
        <v>16.725245665999999</v>
      </c>
      <c r="Q20" s="84">
        <v>5.8896401320000002</v>
      </c>
      <c r="R20" s="84">
        <v>2.8397737877</v>
      </c>
      <c r="S20" s="84">
        <v>27.592206484999998</v>
      </c>
      <c r="T20" s="82">
        <v>115</v>
      </c>
      <c r="U20" s="83">
        <v>2378.4143349999999</v>
      </c>
      <c r="V20" s="84">
        <v>10.892453055000001</v>
      </c>
      <c r="W20" s="84">
        <v>5.2020474087000004</v>
      </c>
      <c r="X20" s="84">
        <v>29.182835563000001</v>
      </c>
      <c r="Y20" s="82">
        <v>118</v>
      </c>
      <c r="Z20" s="83">
        <v>2743.6717469999999</v>
      </c>
      <c r="AA20" s="84">
        <v>12.829363749000001</v>
      </c>
      <c r="AB20" s="84">
        <v>4.7565875129000004</v>
      </c>
      <c r="AC20" s="84">
        <v>1.9369106941000001</v>
      </c>
      <c r="AD20" s="84">
        <v>6.8600156910000001</v>
      </c>
      <c r="AE20" s="84">
        <v>0.2823478519</v>
      </c>
    </row>
    <row r="21" spans="1:31" x14ac:dyDescent="0.35">
      <c r="A21" s="21" t="s">
        <v>33</v>
      </c>
      <c r="B21" s="82">
        <v>2969</v>
      </c>
      <c r="C21" s="83">
        <v>131475.359233</v>
      </c>
      <c r="D21" s="84">
        <v>28.032845096999999</v>
      </c>
      <c r="E21" s="84">
        <v>2.9064744721000002</v>
      </c>
      <c r="F21" s="84">
        <v>68.390598922999999</v>
      </c>
      <c r="G21" s="82">
        <v>1958</v>
      </c>
      <c r="H21" s="83">
        <v>85901.601188999994</v>
      </c>
      <c r="I21" s="84">
        <v>29.71123965</v>
      </c>
      <c r="J21" s="84">
        <v>4.2148203494000001</v>
      </c>
      <c r="K21" s="84">
        <v>16.788732956</v>
      </c>
      <c r="L21" s="82">
        <v>363</v>
      </c>
      <c r="M21" s="83">
        <v>16692.972211</v>
      </c>
      <c r="N21" s="84">
        <v>22.656596594</v>
      </c>
      <c r="O21" s="84">
        <v>6.7310199725000004</v>
      </c>
      <c r="P21" s="84">
        <v>7.0546430555999997</v>
      </c>
      <c r="Q21" s="84">
        <v>8.3629320838000005</v>
      </c>
      <c r="R21" s="84">
        <v>0.84356096459999996</v>
      </c>
      <c r="S21" s="84">
        <v>28.514488325999999</v>
      </c>
      <c r="T21" s="82">
        <v>629</v>
      </c>
      <c r="U21" s="83">
        <v>34655.087158000002</v>
      </c>
      <c r="V21" s="84">
        <v>28.136985954</v>
      </c>
      <c r="W21" s="84">
        <v>7.6406354030000001</v>
      </c>
      <c r="X21" s="84">
        <v>37.613133550999997</v>
      </c>
      <c r="Y21" s="82">
        <v>1214</v>
      </c>
      <c r="Z21" s="83">
        <v>47256.646401999998</v>
      </c>
      <c r="AA21" s="84">
        <v>28.811477817</v>
      </c>
      <c r="AB21" s="84">
        <v>4.4205045842999997</v>
      </c>
      <c r="AC21" s="84">
        <v>0.67449186299999997</v>
      </c>
      <c r="AD21" s="84">
        <v>8.9264867797999994</v>
      </c>
      <c r="AE21" s="84">
        <v>7.5560730600000001E-2</v>
      </c>
    </row>
    <row r="22" spans="1:31" x14ac:dyDescent="0.35">
      <c r="A22" s="21" t="s">
        <v>34</v>
      </c>
      <c r="B22" s="82">
        <v>1044</v>
      </c>
      <c r="C22" s="83">
        <v>239714.91407</v>
      </c>
      <c r="D22" s="84">
        <v>37.909801244999997</v>
      </c>
      <c r="E22" s="84">
        <v>4.4683452997000002</v>
      </c>
      <c r="F22" s="84">
        <v>38.075107070999998</v>
      </c>
      <c r="G22" s="82">
        <v>435</v>
      </c>
      <c r="H22" s="83">
        <v>93813.339349999995</v>
      </c>
      <c r="I22" s="84">
        <v>43.627387263999999</v>
      </c>
      <c r="J22" s="84">
        <v>7.7163975561999996</v>
      </c>
      <c r="K22" s="84">
        <v>46.603719314999999</v>
      </c>
      <c r="L22" s="82">
        <v>432</v>
      </c>
      <c r="M22" s="83">
        <v>110143.67993499999</v>
      </c>
      <c r="N22" s="84">
        <v>43.407717132999998</v>
      </c>
      <c r="O22" s="84">
        <v>7.6484382642000002</v>
      </c>
      <c r="P22" s="84">
        <v>0.2196701311</v>
      </c>
      <c r="Q22" s="84">
        <v>11.222875878</v>
      </c>
      <c r="R22" s="84">
        <v>1.9573426099999999E-2</v>
      </c>
      <c r="S22" s="84">
        <v>49.417620352999997</v>
      </c>
      <c r="T22" s="82">
        <v>492</v>
      </c>
      <c r="U22" s="83">
        <v>116600.239718</v>
      </c>
      <c r="V22" s="84">
        <v>43.120113373000002</v>
      </c>
      <c r="W22" s="84">
        <v>6.3900573766999997</v>
      </c>
      <c r="X22" s="84">
        <v>14.308944260000001</v>
      </c>
      <c r="Y22" s="82">
        <v>115</v>
      </c>
      <c r="Z22" s="83">
        <v>23588.701300000001</v>
      </c>
      <c r="AA22" s="84">
        <v>31.851384772999999</v>
      </c>
      <c r="AB22" s="84">
        <v>12.765637506999999</v>
      </c>
      <c r="AC22" s="84">
        <v>-11.268728599999999</v>
      </c>
      <c r="AD22" s="84">
        <v>13.79676765</v>
      </c>
      <c r="AE22" s="84">
        <v>-0.81676584600000002</v>
      </c>
    </row>
    <row r="23" spans="1:31" x14ac:dyDescent="0.35">
      <c r="A23" s="21" t="s">
        <v>35</v>
      </c>
      <c r="B23" s="82">
        <v>520</v>
      </c>
      <c r="C23" s="83">
        <v>5441.1331069999997</v>
      </c>
      <c r="D23" s="84">
        <v>15.875175845999999</v>
      </c>
      <c r="E23" s="84">
        <v>3.169173067</v>
      </c>
      <c r="F23" s="84">
        <v>48.364747897999997</v>
      </c>
      <c r="G23" s="82">
        <v>257</v>
      </c>
      <c r="H23" s="83">
        <v>2516.1770620000002</v>
      </c>
      <c r="I23" s="84">
        <v>16.811077797999999</v>
      </c>
      <c r="J23" s="84">
        <v>5.2742478470999998</v>
      </c>
      <c r="K23" s="84">
        <v>25.862969622000001</v>
      </c>
      <c r="L23" s="82">
        <v>103</v>
      </c>
      <c r="M23" s="83">
        <v>1198.112928</v>
      </c>
      <c r="N23" s="84">
        <v>15.600103808</v>
      </c>
      <c r="O23" s="84">
        <v>6.3025030048000001</v>
      </c>
      <c r="P23" s="84">
        <v>1.2109739895</v>
      </c>
      <c r="Q23" s="84">
        <v>8.0825020863999999</v>
      </c>
      <c r="R23" s="84">
        <v>0.14982662259999999</v>
      </c>
      <c r="S23" s="84">
        <v>50.958543147999997</v>
      </c>
      <c r="T23" s="82">
        <v>203</v>
      </c>
      <c r="U23" s="83">
        <v>2220.8791419999998</v>
      </c>
      <c r="V23" s="84">
        <v>13.799268210999999</v>
      </c>
      <c r="W23" s="84">
        <v>3.7220249403999999</v>
      </c>
      <c r="X23" s="84">
        <v>22.754847126000001</v>
      </c>
      <c r="Y23" s="82">
        <v>170</v>
      </c>
      <c r="Z23" s="83">
        <v>1970.868819</v>
      </c>
      <c r="AA23" s="84">
        <v>27.729217574</v>
      </c>
      <c r="AB23" s="84">
        <v>9.1812317761000006</v>
      </c>
      <c r="AC23" s="84">
        <v>13.929949363</v>
      </c>
      <c r="AD23" s="84">
        <v>9.7680171875999999</v>
      </c>
      <c r="AE23" s="84">
        <v>1.4260774828</v>
      </c>
    </row>
    <row r="24" spans="1:31" x14ac:dyDescent="0.35">
      <c r="A24" s="21" t="s">
        <v>36</v>
      </c>
      <c r="B24" s="82">
        <v>335</v>
      </c>
      <c r="C24" s="83">
        <v>59159.779098999999</v>
      </c>
      <c r="D24" s="84">
        <v>11.689189247</v>
      </c>
      <c r="E24" s="84">
        <v>2.8760377780000002</v>
      </c>
      <c r="F24" s="84">
        <v>40.303077518999999</v>
      </c>
      <c r="G24" s="82">
        <v>118</v>
      </c>
      <c r="H24" s="83">
        <v>19412.563902999998</v>
      </c>
      <c r="I24" s="84">
        <v>11.031406419</v>
      </c>
      <c r="J24" s="84">
        <v>4.6027526827000003</v>
      </c>
      <c r="K24" s="84">
        <v>43.125409472000001</v>
      </c>
      <c r="L24" s="82">
        <v>165</v>
      </c>
      <c r="M24" s="83">
        <v>30045.060753999998</v>
      </c>
      <c r="N24" s="84">
        <v>15.895598550000001</v>
      </c>
      <c r="O24" s="84">
        <v>5.1898651095000004</v>
      </c>
      <c r="P24" s="84">
        <v>-4.8641921320000003</v>
      </c>
      <c r="Q24" s="84">
        <v>6.7462352043999996</v>
      </c>
      <c r="R24" s="84">
        <v>-0.72102320499999994</v>
      </c>
      <c r="S24" s="84">
        <v>40.477713545</v>
      </c>
      <c r="T24" s="82">
        <v>103</v>
      </c>
      <c r="U24" s="83">
        <v>18720.930552999998</v>
      </c>
      <c r="V24" s="84">
        <v>10.58776102</v>
      </c>
      <c r="W24" s="84">
        <v>4.1807997447999998</v>
      </c>
      <c r="X24" s="84">
        <v>24.352233405</v>
      </c>
      <c r="Y24" s="82">
        <v>45</v>
      </c>
      <c r="Z24" s="83">
        <v>8171.4687990000002</v>
      </c>
      <c r="AA24" s="84">
        <v>7.2751248321000004</v>
      </c>
      <c r="AB24" s="84">
        <v>4.8864001798999999</v>
      </c>
      <c r="AC24" s="84">
        <v>-3.3126361879999999</v>
      </c>
      <c r="AD24" s="84">
        <v>6.3130304906000001</v>
      </c>
      <c r="AE24" s="84">
        <v>-0.52472995200000006</v>
      </c>
    </row>
    <row r="25" spans="1:31" x14ac:dyDescent="0.35">
      <c r="A25" s="21" t="s">
        <v>37</v>
      </c>
      <c r="B25" s="82">
        <v>2354</v>
      </c>
      <c r="C25" s="83">
        <v>6956.3421049999997</v>
      </c>
      <c r="D25" s="84">
        <v>78.414568668000001</v>
      </c>
      <c r="E25" s="84">
        <v>1.8911867516</v>
      </c>
      <c r="F25" s="84">
        <v>62.250489236999996</v>
      </c>
      <c r="G25" s="82">
        <v>1386</v>
      </c>
      <c r="H25" s="83">
        <v>4283.2631579999997</v>
      </c>
      <c r="I25" s="84">
        <v>81.575742387999995</v>
      </c>
      <c r="J25" s="84">
        <v>3.0978576063999999</v>
      </c>
      <c r="K25" s="84">
        <v>18.438889877000001</v>
      </c>
      <c r="L25" s="82">
        <v>488</v>
      </c>
      <c r="M25" s="83">
        <v>1334</v>
      </c>
      <c r="N25" s="84">
        <v>83.662590154</v>
      </c>
      <c r="O25" s="84">
        <v>0.77742316089999997</v>
      </c>
      <c r="P25" s="84">
        <v>-2.0868477649999999</v>
      </c>
      <c r="Q25" s="84">
        <v>3.2062080910000001</v>
      </c>
      <c r="R25" s="84">
        <v>-0.65087720599999999</v>
      </c>
      <c r="S25" s="84">
        <v>35.160558090999999</v>
      </c>
      <c r="T25" s="82">
        <v>935</v>
      </c>
      <c r="U25" s="83">
        <v>2630.7631580000002</v>
      </c>
      <c r="V25" s="84">
        <v>84.474658194</v>
      </c>
      <c r="W25" s="84">
        <v>0.9295600061</v>
      </c>
      <c r="X25" s="84">
        <v>37.971513119999997</v>
      </c>
      <c r="Y25" s="82">
        <v>648</v>
      </c>
      <c r="Z25" s="83">
        <v>1979.973684</v>
      </c>
      <c r="AA25" s="84">
        <v>65.310498081999995</v>
      </c>
      <c r="AB25" s="84">
        <v>4.8907373856999996</v>
      </c>
      <c r="AC25" s="84">
        <v>-19.164160110000001</v>
      </c>
      <c r="AD25" s="84">
        <v>5.1787313232000001</v>
      </c>
      <c r="AE25" s="84">
        <v>-3.7005511420000001</v>
      </c>
    </row>
    <row r="26" spans="1:31" x14ac:dyDescent="0.35">
      <c r="A26" s="21" t="s">
        <v>38</v>
      </c>
      <c r="B26" s="82">
        <v>418</v>
      </c>
      <c r="C26" s="83">
        <v>2845.2489999999998</v>
      </c>
      <c r="D26" s="84">
        <v>15.739684988</v>
      </c>
      <c r="E26" s="84">
        <v>3.3087441009999998</v>
      </c>
      <c r="F26" s="84">
        <v>47.751106270000001</v>
      </c>
      <c r="G26" s="82">
        <v>169</v>
      </c>
      <c r="H26" s="83">
        <v>1116.4544880000001</v>
      </c>
      <c r="I26" s="84">
        <v>14.274296574999999</v>
      </c>
      <c r="J26" s="84">
        <v>4.8137033585999998</v>
      </c>
      <c r="K26" s="84">
        <v>28.087996844999999</v>
      </c>
      <c r="L26" s="82">
        <v>57</v>
      </c>
      <c r="M26" s="83">
        <v>538.45071499999995</v>
      </c>
      <c r="N26" s="84">
        <v>11.632480533000001</v>
      </c>
      <c r="O26" s="84">
        <v>5.3272331196999998</v>
      </c>
      <c r="P26" s="84">
        <v>2.6418160418999999</v>
      </c>
      <c r="Q26" s="84">
        <v>7.1838690417000004</v>
      </c>
      <c r="R26" s="84">
        <v>0.36774278970000002</v>
      </c>
      <c r="S26" s="84">
        <v>41.983911491000001</v>
      </c>
      <c r="T26" s="82">
        <v>117</v>
      </c>
      <c r="U26" s="83">
        <v>935.58456100000001</v>
      </c>
      <c r="V26" s="84">
        <v>13.436256093000001</v>
      </c>
      <c r="W26" s="84">
        <v>4.8411356341999996</v>
      </c>
      <c r="X26" s="84">
        <v>28.510197703999999</v>
      </c>
      <c r="Y26" s="82">
        <v>167</v>
      </c>
      <c r="Z26" s="83">
        <v>1039.742356</v>
      </c>
      <c r="AA26" s="84">
        <v>21.475030882999999</v>
      </c>
      <c r="AB26" s="84">
        <v>7.6746215769999999</v>
      </c>
      <c r="AC26" s="84">
        <v>8.0387747906999998</v>
      </c>
      <c r="AD26" s="84">
        <v>9.0739412925000007</v>
      </c>
      <c r="AE26" s="84">
        <v>0.885918757</v>
      </c>
    </row>
    <row r="27" spans="1:31" x14ac:dyDescent="0.35">
      <c r="A27" s="21" t="s">
        <v>39</v>
      </c>
      <c r="B27" s="82">
        <v>770</v>
      </c>
      <c r="C27" s="83">
        <v>1053.815568</v>
      </c>
      <c r="D27" s="84">
        <v>29.228432825999999</v>
      </c>
      <c r="E27" s="84">
        <v>2.1830023599000001</v>
      </c>
      <c r="F27" s="84">
        <v>26.003415496999999</v>
      </c>
      <c r="G27" s="82">
        <v>230</v>
      </c>
      <c r="H27" s="83">
        <v>318.53498200000001</v>
      </c>
      <c r="I27" s="84">
        <v>100</v>
      </c>
      <c r="J27" s="84">
        <v>0</v>
      </c>
      <c r="K27" s="84">
        <v>49.720351551</v>
      </c>
      <c r="L27" s="82">
        <v>0</v>
      </c>
      <c r="M27" s="83">
        <v>0</v>
      </c>
      <c r="N27" s="84">
        <v>0</v>
      </c>
      <c r="O27" s="84">
        <v>0</v>
      </c>
      <c r="P27" s="84">
        <v>100</v>
      </c>
      <c r="Q27" s="85" t="s">
        <v>28</v>
      </c>
      <c r="R27" s="85" t="s">
        <v>28</v>
      </c>
      <c r="S27" s="84">
        <v>48.715462924999997</v>
      </c>
      <c r="T27" s="82">
        <v>243</v>
      </c>
      <c r="U27" s="83">
        <v>332.03864499999997</v>
      </c>
      <c r="V27" s="84">
        <v>25.147896900999999</v>
      </c>
      <c r="W27" s="84">
        <v>3.4824111954000001</v>
      </c>
      <c r="X27" s="84">
        <v>23.671920869000001</v>
      </c>
      <c r="Y27" s="82">
        <v>101</v>
      </c>
      <c r="Z27" s="83">
        <v>140.43498199999999</v>
      </c>
      <c r="AA27" s="84">
        <v>31.661955895999998</v>
      </c>
      <c r="AB27" s="84">
        <v>7.3124463258999999</v>
      </c>
      <c r="AC27" s="84">
        <v>6.5140589945</v>
      </c>
      <c r="AD27" s="84">
        <v>8.2070270006000001</v>
      </c>
      <c r="AE27" s="84">
        <v>0.79371726129999998</v>
      </c>
    </row>
    <row r="28" spans="1:31" x14ac:dyDescent="0.35">
      <c r="A28" s="21" t="s">
        <v>40</v>
      </c>
      <c r="B28" s="82">
        <v>474</v>
      </c>
      <c r="C28" s="83">
        <v>10272.584687</v>
      </c>
      <c r="D28" s="84">
        <v>14.728401909</v>
      </c>
      <c r="E28" s="84">
        <v>3.2958354816000002</v>
      </c>
      <c r="F28" s="84">
        <v>65.777387066000003</v>
      </c>
      <c r="G28" s="82">
        <v>293</v>
      </c>
      <c r="H28" s="83">
        <v>6926.9548800000002</v>
      </c>
      <c r="I28" s="84">
        <v>16.573372375000002</v>
      </c>
      <c r="J28" s="84">
        <v>4.1045024300000001</v>
      </c>
      <c r="K28" s="84">
        <v>17.873216365000001</v>
      </c>
      <c r="L28" s="82">
        <v>21</v>
      </c>
      <c r="M28" s="83">
        <v>865.45808499999998</v>
      </c>
      <c r="N28" s="84">
        <v>10.247459731999999</v>
      </c>
      <c r="O28" s="84">
        <v>6.9827774175000004</v>
      </c>
      <c r="P28" s="84">
        <v>6.3259126422999996</v>
      </c>
      <c r="Q28" s="84">
        <v>8.5265093856000007</v>
      </c>
      <c r="R28" s="84">
        <v>0.74191118030000003</v>
      </c>
      <c r="S28" s="84">
        <v>41.898927321000002</v>
      </c>
      <c r="T28" s="82">
        <v>145</v>
      </c>
      <c r="U28" s="83">
        <v>4124.0455979999997</v>
      </c>
      <c r="V28" s="84">
        <v>17.417908131000001</v>
      </c>
      <c r="W28" s="84">
        <v>5.5673147967999999</v>
      </c>
      <c r="X28" s="84">
        <v>31.065131886</v>
      </c>
      <c r="Y28" s="82">
        <v>150</v>
      </c>
      <c r="Z28" s="83">
        <v>3344.109825</v>
      </c>
      <c r="AA28" s="84">
        <v>16.411489756999998</v>
      </c>
      <c r="AB28" s="84">
        <v>6.5588572505</v>
      </c>
      <c r="AC28" s="84">
        <v>-1.0064183739999999</v>
      </c>
      <c r="AD28" s="84">
        <v>7.6489439086999997</v>
      </c>
      <c r="AE28" s="84">
        <v>-0.13157612199999999</v>
      </c>
    </row>
    <row r="29" spans="1:31" x14ac:dyDescent="0.35">
      <c r="A29" s="21" t="s">
        <v>41</v>
      </c>
      <c r="B29" s="82">
        <v>1421</v>
      </c>
      <c r="C29" s="83">
        <v>1993.166667</v>
      </c>
      <c r="D29" s="84">
        <v>56.642826694</v>
      </c>
      <c r="E29" s="84">
        <v>0.64589386829999995</v>
      </c>
      <c r="F29" s="84">
        <v>63.556914069000001</v>
      </c>
      <c r="G29" s="82">
        <v>709</v>
      </c>
      <c r="H29" s="83">
        <v>1127.666667</v>
      </c>
      <c r="I29" s="84">
        <v>56.562447751000001</v>
      </c>
      <c r="J29" s="84">
        <v>0.93155057559999999</v>
      </c>
      <c r="K29" s="84">
        <v>10.173066988</v>
      </c>
      <c r="L29" s="82">
        <v>91</v>
      </c>
      <c r="M29" s="83">
        <v>192.5</v>
      </c>
      <c r="N29" s="84">
        <v>100</v>
      </c>
      <c r="O29" s="84">
        <v>0</v>
      </c>
      <c r="P29" s="84">
        <v>-43.437552250000003</v>
      </c>
      <c r="Q29" s="84">
        <v>0.93155057559999999</v>
      </c>
      <c r="R29" s="84">
        <v>-46.629301069999997</v>
      </c>
      <c r="S29" s="84">
        <v>69.515240227000007</v>
      </c>
      <c r="T29" s="82">
        <v>1104</v>
      </c>
      <c r="U29" s="83">
        <v>1488.166667</v>
      </c>
      <c r="V29" s="84">
        <v>61.011274342</v>
      </c>
      <c r="W29" s="84">
        <v>0.87945897549999996</v>
      </c>
      <c r="X29" s="84" t="s">
        <v>28</v>
      </c>
      <c r="Y29" s="84" t="s">
        <v>28</v>
      </c>
      <c r="Z29" s="84" t="s">
        <v>28</v>
      </c>
      <c r="AA29" s="84" t="s">
        <v>28</v>
      </c>
      <c r="AB29" s="84" t="s">
        <v>28</v>
      </c>
      <c r="AC29" s="84" t="s">
        <v>28</v>
      </c>
      <c r="AD29" s="84" t="s">
        <v>28</v>
      </c>
      <c r="AE29" s="84" t="s">
        <v>28</v>
      </c>
    </row>
    <row r="30" spans="1:31" x14ac:dyDescent="0.35">
      <c r="A30" s="21" t="s">
        <v>42</v>
      </c>
      <c r="B30" s="82">
        <v>3007</v>
      </c>
      <c r="C30" s="83">
        <v>65449.893716999999</v>
      </c>
      <c r="D30" s="84">
        <v>95.559739402999995</v>
      </c>
      <c r="E30" s="84">
        <v>1.3792660754999999</v>
      </c>
      <c r="F30" s="84">
        <v>39.136297857999999</v>
      </c>
      <c r="G30" s="82">
        <v>1130</v>
      </c>
      <c r="H30" s="83">
        <v>23665.844515000001</v>
      </c>
      <c r="I30" s="84">
        <v>100</v>
      </c>
      <c r="J30" s="84">
        <v>0</v>
      </c>
      <c r="K30" s="84">
        <v>43.174120881999997</v>
      </c>
      <c r="L30" s="82">
        <v>1097</v>
      </c>
      <c r="M30" s="83">
        <v>25755.622102000001</v>
      </c>
      <c r="N30" s="84">
        <v>95.878416483999999</v>
      </c>
      <c r="O30" s="84">
        <v>2.4651051427000001</v>
      </c>
      <c r="P30" s="84">
        <v>4.1215835165000003</v>
      </c>
      <c r="Q30" s="84">
        <v>2.4651051427000001</v>
      </c>
      <c r="R30" s="84">
        <v>1.6719706779000001</v>
      </c>
      <c r="S30" s="84">
        <v>59.898237705</v>
      </c>
      <c r="T30" s="82">
        <v>1491</v>
      </c>
      <c r="U30" s="83">
        <v>36384.574868999996</v>
      </c>
      <c r="V30" s="84">
        <v>98.788294609000005</v>
      </c>
      <c r="W30" s="84">
        <v>1.2151923161</v>
      </c>
      <c r="X30" s="84">
        <v>29.128402327</v>
      </c>
      <c r="Y30" s="82">
        <v>965</v>
      </c>
      <c r="Z30" s="83">
        <v>18544.536410000001</v>
      </c>
      <c r="AA30" s="84">
        <v>96.655830870000003</v>
      </c>
      <c r="AB30" s="84">
        <v>2.3214306485999998</v>
      </c>
      <c r="AC30" s="84">
        <v>-2.1324637380000002</v>
      </c>
      <c r="AD30" s="84">
        <v>2.6160792247</v>
      </c>
      <c r="AE30" s="84">
        <v>-0.81513729300000004</v>
      </c>
    </row>
    <row r="31" spans="1:31" x14ac:dyDescent="0.35">
      <c r="A31" s="21" t="s">
        <v>43</v>
      </c>
      <c r="B31" s="82">
        <v>1166</v>
      </c>
      <c r="C31" s="83">
        <v>31071.909371000002</v>
      </c>
      <c r="D31" s="84">
        <v>32.305251929999997</v>
      </c>
      <c r="E31" s="84">
        <v>3.9069696567999999</v>
      </c>
      <c r="F31" s="84">
        <v>40.951143006999999</v>
      </c>
      <c r="G31" s="82">
        <v>389</v>
      </c>
      <c r="H31" s="83">
        <v>11275.04724</v>
      </c>
      <c r="I31" s="84">
        <v>30.834817699999999</v>
      </c>
      <c r="J31" s="84">
        <v>5.8798010488000001</v>
      </c>
      <c r="K31" s="84">
        <v>41.486705563999998</v>
      </c>
      <c r="L31" s="82">
        <v>455</v>
      </c>
      <c r="M31" s="83">
        <v>11772.356609</v>
      </c>
      <c r="N31" s="84">
        <v>31.509982157</v>
      </c>
      <c r="O31" s="84">
        <v>6.4290823488999997</v>
      </c>
      <c r="P31" s="84">
        <v>-0.67516445700000005</v>
      </c>
      <c r="Q31" s="84">
        <v>8.8261739646000006</v>
      </c>
      <c r="R31" s="84">
        <v>-7.6495710999999994E-2</v>
      </c>
      <c r="S31" s="84">
        <v>26.915219983</v>
      </c>
      <c r="T31" s="82">
        <v>263</v>
      </c>
      <c r="U31" s="83">
        <v>7855.2987549999998</v>
      </c>
      <c r="V31" s="84">
        <v>32.267185468999998</v>
      </c>
      <c r="W31" s="84">
        <v>8.2003147910000003</v>
      </c>
      <c r="X31" s="84">
        <v>23.903577639000002</v>
      </c>
      <c r="Y31" s="82">
        <v>260</v>
      </c>
      <c r="Z31" s="83">
        <v>6554.1962810000005</v>
      </c>
      <c r="AA31" s="84">
        <v>28.465953765999998</v>
      </c>
      <c r="AB31" s="84">
        <v>6.7551745890000001</v>
      </c>
      <c r="AC31" s="84">
        <v>-3.8012317040000001</v>
      </c>
      <c r="AD31" s="84">
        <v>9.4539322816000002</v>
      </c>
      <c r="AE31" s="84">
        <v>-0.40207943000000002</v>
      </c>
    </row>
    <row r="32" spans="1:31" x14ac:dyDescent="0.35">
      <c r="A32" s="21" t="s">
        <v>44</v>
      </c>
      <c r="B32" s="82">
        <v>226</v>
      </c>
      <c r="C32" s="83">
        <v>16190.736672999999</v>
      </c>
      <c r="D32" s="84">
        <v>12.351512153</v>
      </c>
      <c r="E32" s="84">
        <v>4.2446053704000004</v>
      </c>
      <c r="F32" s="84">
        <v>40.988574462000003</v>
      </c>
      <c r="G32" s="82">
        <v>33</v>
      </c>
      <c r="H32" s="83">
        <v>2879.966887</v>
      </c>
      <c r="I32" s="84">
        <v>6.1340782181</v>
      </c>
      <c r="J32" s="84">
        <v>6.1820497932</v>
      </c>
      <c r="K32" s="84">
        <v>43.034852041000001</v>
      </c>
      <c r="L32" s="82">
        <v>57</v>
      </c>
      <c r="M32" s="83">
        <v>8876.9486689999994</v>
      </c>
      <c r="N32" s="84">
        <v>18.087001978</v>
      </c>
      <c r="O32" s="84">
        <v>8.4531923938000002</v>
      </c>
      <c r="P32" s="84">
        <v>-11.952923759999999</v>
      </c>
      <c r="Q32" s="84">
        <v>10.339627455</v>
      </c>
      <c r="R32" s="84">
        <v>-1.156030409</v>
      </c>
      <c r="S32" s="84">
        <v>54.111950329999999</v>
      </c>
      <c r="T32" s="82">
        <v>65</v>
      </c>
      <c r="U32" s="83">
        <v>9652.0557019999997</v>
      </c>
      <c r="V32" s="84">
        <v>14.841983566</v>
      </c>
      <c r="W32" s="84">
        <v>6.7120560706000001</v>
      </c>
      <c r="X32" s="84">
        <v>21.923391784</v>
      </c>
      <c r="Y32" s="82">
        <v>0</v>
      </c>
      <c r="Z32" s="83">
        <v>0</v>
      </c>
      <c r="AA32" s="84">
        <v>0</v>
      </c>
      <c r="AB32" s="84">
        <v>0</v>
      </c>
      <c r="AC32" s="84">
        <f>AA32-V32</f>
        <v>-14.841983566</v>
      </c>
      <c r="AD32" s="84" t="s">
        <v>28</v>
      </c>
      <c r="AE32" s="84" t="s">
        <v>28</v>
      </c>
    </row>
    <row r="33" spans="1:31" x14ac:dyDescent="0.35">
      <c r="A33" s="21" t="s">
        <v>45</v>
      </c>
      <c r="B33" s="82">
        <v>2180</v>
      </c>
      <c r="C33" s="83">
        <v>13641.792664000001</v>
      </c>
      <c r="D33" s="84">
        <v>65.833837775999996</v>
      </c>
      <c r="E33" s="84">
        <v>4.0287830303999996</v>
      </c>
      <c r="F33" s="84">
        <v>61.655185414000002</v>
      </c>
      <c r="G33" s="82">
        <v>1192</v>
      </c>
      <c r="H33" s="83">
        <v>7271.0670550000004</v>
      </c>
      <c r="I33" s="84">
        <v>60.238883278000003</v>
      </c>
      <c r="J33" s="84">
        <v>5.6313019507000002</v>
      </c>
      <c r="K33" s="84">
        <v>17.775326601</v>
      </c>
      <c r="L33" s="82">
        <v>366</v>
      </c>
      <c r="M33" s="83">
        <v>2475.0646820000002</v>
      </c>
      <c r="N33" s="84">
        <v>71.124190171999999</v>
      </c>
      <c r="O33" s="84">
        <v>9.9210821326000005</v>
      </c>
      <c r="P33" s="84">
        <v>-10.885306890000001</v>
      </c>
      <c r="Q33" s="84">
        <v>10.732306983000001</v>
      </c>
      <c r="R33" s="84">
        <v>-1.014256013</v>
      </c>
      <c r="S33" s="84">
        <v>73.139403060000006</v>
      </c>
      <c r="T33" s="82">
        <v>1504</v>
      </c>
      <c r="U33" s="83">
        <v>9656.823907</v>
      </c>
      <c r="V33" s="84">
        <v>66.179209818999993</v>
      </c>
      <c r="W33" s="84">
        <v>4.5876637204000001</v>
      </c>
      <c r="X33" s="84">
        <v>11.473103032999999</v>
      </c>
      <c r="Y33" s="82">
        <v>199</v>
      </c>
      <c r="Z33" s="83">
        <v>1189.1004089999999</v>
      </c>
      <c r="AA33" s="84">
        <v>51.581451268999999</v>
      </c>
      <c r="AB33" s="84">
        <v>13.297242417</v>
      </c>
      <c r="AC33" s="84">
        <v>-14.59775855</v>
      </c>
      <c r="AD33" s="84">
        <v>13.747205939000001</v>
      </c>
      <c r="AE33" s="84">
        <v>-1.061870944</v>
      </c>
    </row>
    <row r="34" spans="1:31" x14ac:dyDescent="0.35">
      <c r="A34" s="21" t="s">
        <v>46</v>
      </c>
      <c r="B34" s="82">
        <v>246</v>
      </c>
      <c r="C34" s="83">
        <v>4080.6961430000001</v>
      </c>
      <c r="D34" s="84">
        <v>8.3979312008000004</v>
      </c>
      <c r="E34" s="84">
        <v>2.0959680365</v>
      </c>
      <c r="F34" s="84">
        <v>88.765921602000006</v>
      </c>
      <c r="G34" s="82">
        <v>228</v>
      </c>
      <c r="H34" s="83">
        <v>3845.0597830000002</v>
      </c>
      <c r="I34" s="84">
        <v>9.2468981879999994</v>
      </c>
      <c r="J34" s="84">
        <v>2.3732333834000001</v>
      </c>
      <c r="K34" s="84">
        <v>7.3775017143000001</v>
      </c>
      <c r="L34" s="82">
        <v>18</v>
      </c>
      <c r="M34" s="83">
        <v>235.63636</v>
      </c>
      <c r="N34" s="84">
        <v>7.1040554149000004</v>
      </c>
      <c r="O34" s="84">
        <v>5.8168647100999999</v>
      </c>
      <c r="P34" s="84">
        <v>2.1428427730999999</v>
      </c>
      <c r="Q34" s="84">
        <v>6.2991932373999999</v>
      </c>
      <c r="R34" s="84">
        <v>0.34017733579999998</v>
      </c>
      <c r="S34" s="84">
        <v>52.567314543000002</v>
      </c>
      <c r="T34" s="82">
        <v>71</v>
      </c>
      <c r="U34" s="83">
        <v>1333.4922590000001</v>
      </c>
      <c r="V34" s="84">
        <v>5.3371769652000003</v>
      </c>
      <c r="W34" s="84">
        <v>2.6557319553999998</v>
      </c>
      <c r="X34" s="84">
        <v>13.957998883</v>
      </c>
      <c r="Y34" s="82">
        <v>38</v>
      </c>
      <c r="Z34" s="83">
        <v>625.30261199999995</v>
      </c>
      <c r="AA34" s="84">
        <v>9.2660694601000007</v>
      </c>
      <c r="AB34" s="84">
        <v>6.1301283629999999</v>
      </c>
      <c r="AC34" s="84">
        <v>3.9288924948999999</v>
      </c>
      <c r="AD34" s="84">
        <v>6.6259313422000004</v>
      </c>
      <c r="AE34" s="84">
        <v>0.59295701869999995</v>
      </c>
    </row>
    <row r="35" spans="1:31" x14ac:dyDescent="0.35">
      <c r="A35" s="21" t="s">
        <v>47</v>
      </c>
      <c r="B35" s="82">
        <v>3567</v>
      </c>
      <c r="C35" s="83">
        <v>48549.294123</v>
      </c>
      <c r="D35" s="84">
        <v>86.967156777</v>
      </c>
      <c r="E35" s="84">
        <v>2.5155728130999999</v>
      </c>
      <c r="F35" s="84">
        <v>39.800330668999997</v>
      </c>
      <c r="G35" s="82">
        <v>1339</v>
      </c>
      <c r="H35" s="83">
        <v>18976.913681999999</v>
      </c>
      <c r="I35" s="84">
        <v>91.335092083000006</v>
      </c>
      <c r="J35" s="84">
        <v>3.9663586812</v>
      </c>
      <c r="K35" s="84">
        <v>31.027882717000001</v>
      </c>
      <c r="L35" s="82">
        <v>1071</v>
      </c>
      <c r="M35" s="83">
        <v>13577.531086000001</v>
      </c>
      <c r="N35" s="84">
        <v>88.968406326999997</v>
      </c>
      <c r="O35" s="84">
        <v>5.3190687678000002</v>
      </c>
      <c r="P35" s="84">
        <v>2.3666857558999999</v>
      </c>
      <c r="Q35" s="84">
        <v>7.4170959862999997</v>
      </c>
      <c r="R35" s="84">
        <v>0.31908522690000002</v>
      </c>
      <c r="S35" s="84">
        <v>23.334255337999998</v>
      </c>
      <c r="T35" s="82">
        <v>686</v>
      </c>
      <c r="U35" s="83">
        <v>9757.0562950000003</v>
      </c>
      <c r="V35" s="84">
        <v>78.402453961999996</v>
      </c>
      <c r="W35" s="84">
        <v>6.6288865397999999</v>
      </c>
      <c r="X35" s="84">
        <v>32.627809368999998</v>
      </c>
      <c r="Y35" s="82">
        <v>1175</v>
      </c>
      <c r="Z35" s="83">
        <v>15403.267604000001</v>
      </c>
      <c r="AA35" s="84">
        <v>92.282896094999998</v>
      </c>
      <c r="AB35" s="84">
        <v>4.2823498954000003</v>
      </c>
      <c r="AC35" s="84">
        <v>13.880442133000001</v>
      </c>
      <c r="AD35" s="84">
        <v>7.9117434938000004</v>
      </c>
      <c r="AE35" s="84">
        <v>1.7544100291</v>
      </c>
    </row>
    <row r="36" spans="1:31" x14ac:dyDescent="0.35">
      <c r="A36" s="21" t="s">
        <v>48</v>
      </c>
      <c r="B36" s="82">
        <v>729</v>
      </c>
      <c r="C36" s="83">
        <v>22831.319409</v>
      </c>
      <c r="D36" s="84">
        <v>25.060735738999998</v>
      </c>
      <c r="E36" s="84">
        <v>4.3732639746000004</v>
      </c>
      <c r="F36" s="84">
        <v>63.184827843999997</v>
      </c>
      <c r="G36" s="82">
        <v>408</v>
      </c>
      <c r="H36" s="83">
        <v>11506.105744</v>
      </c>
      <c r="I36" s="84">
        <v>25.945679810000001</v>
      </c>
      <c r="J36" s="84">
        <v>6.2425493513000001</v>
      </c>
      <c r="K36" s="84">
        <v>21.769992454</v>
      </c>
      <c r="L36" s="82">
        <v>54</v>
      </c>
      <c r="M36" s="83">
        <v>2510.7019730000002</v>
      </c>
      <c r="N36" s="84">
        <v>16.998956239000002</v>
      </c>
      <c r="O36" s="84">
        <v>9.1183362619999997</v>
      </c>
      <c r="P36" s="84">
        <v>8.9467235706999997</v>
      </c>
      <c r="Q36" s="84">
        <v>10.702004802999999</v>
      </c>
      <c r="R36" s="84">
        <v>0.83598575549999998</v>
      </c>
      <c r="S36" s="84">
        <v>25.407580957</v>
      </c>
      <c r="T36" s="82">
        <v>168</v>
      </c>
      <c r="U36" s="83">
        <v>5593.4812819999997</v>
      </c>
      <c r="V36" s="84">
        <v>26.770065026000001</v>
      </c>
      <c r="W36" s="84">
        <v>8.9998345171</v>
      </c>
      <c r="X36" s="84">
        <v>34.904526744999998</v>
      </c>
      <c r="Y36" s="82">
        <v>140</v>
      </c>
      <c r="Z36" s="83">
        <v>5176.916878</v>
      </c>
      <c r="AA36" s="84">
        <v>20.523315090000001</v>
      </c>
      <c r="AB36" s="84">
        <v>7.5682672859000002</v>
      </c>
      <c r="AC36" s="84">
        <v>-6.2467499359999996</v>
      </c>
      <c r="AD36" s="84">
        <v>11.521549957</v>
      </c>
      <c r="AE36" s="84">
        <v>-0.54217965099999998</v>
      </c>
    </row>
    <row r="37" spans="1:31" x14ac:dyDescent="0.35">
      <c r="A37" s="21" t="s">
        <v>49</v>
      </c>
      <c r="B37" s="82">
        <v>184</v>
      </c>
      <c r="C37" s="83">
        <v>1751.8920860000001</v>
      </c>
      <c r="D37" s="84">
        <v>16.702475754000002</v>
      </c>
      <c r="E37" s="84">
        <v>4.3172421692</v>
      </c>
      <c r="F37" s="84">
        <v>75.459987501000001</v>
      </c>
      <c r="G37" s="82">
        <v>119</v>
      </c>
      <c r="H37" s="83">
        <v>1154.075008</v>
      </c>
      <c r="I37" s="84">
        <v>18.089161283999999</v>
      </c>
      <c r="J37" s="84">
        <v>4.5829534834999999</v>
      </c>
      <c r="K37" s="84">
        <v>11.061625695</v>
      </c>
      <c r="L37" s="82">
        <v>14</v>
      </c>
      <c r="M37" s="83">
        <v>182.23115999999999</v>
      </c>
      <c r="N37" s="84">
        <v>20.126775613</v>
      </c>
      <c r="O37" s="84">
        <v>21.417274816999999</v>
      </c>
      <c r="P37" s="84">
        <v>-2.0376143299999998</v>
      </c>
      <c r="Q37" s="84">
        <v>21.902125997999999</v>
      </c>
      <c r="R37" s="84">
        <v>-9.3032719E-2</v>
      </c>
      <c r="S37" s="84">
        <v>66.129445812</v>
      </c>
      <c r="T37" s="82">
        <v>73</v>
      </c>
      <c r="U37" s="83">
        <v>745.59544300000005</v>
      </c>
      <c r="V37" s="84">
        <v>12.493292823000001</v>
      </c>
      <c r="W37" s="84">
        <v>4.8397957050000002</v>
      </c>
      <c r="X37" s="84">
        <v>15.221345321999999</v>
      </c>
      <c r="Y37" s="82">
        <v>77</v>
      </c>
      <c r="Z37" s="83">
        <v>729.88791700000002</v>
      </c>
      <c r="AA37" s="84">
        <v>39.571615858999998</v>
      </c>
      <c r="AB37" s="84">
        <v>15.470013723999999</v>
      </c>
      <c r="AC37" s="84">
        <v>27.078323036</v>
      </c>
      <c r="AD37" s="84">
        <v>16.941645126000001</v>
      </c>
      <c r="AE37" s="84">
        <v>1.5983290191999999</v>
      </c>
    </row>
    <row r="38" spans="1:31" x14ac:dyDescent="0.35">
      <c r="A38" s="21" t="s">
        <v>50</v>
      </c>
      <c r="B38" s="82">
        <v>1222</v>
      </c>
      <c r="C38" s="83">
        <v>17740.372134000001</v>
      </c>
      <c r="D38" s="84">
        <v>37.671962288000003</v>
      </c>
      <c r="E38" s="84">
        <v>4.5160040235999999</v>
      </c>
      <c r="F38" s="85" t="s">
        <v>28</v>
      </c>
      <c r="G38" s="85" t="s">
        <v>28</v>
      </c>
      <c r="H38" s="85" t="s">
        <v>28</v>
      </c>
      <c r="I38" s="85" t="s">
        <v>28</v>
      </c>
      <c r="J38" s="85" t="s">
        <v>28</v>
      </c>
      <c r="K38" s="85" t="s">
        <v>28</v>
      </c>
      <c r="L38" s="85" t="s">
        <v>28</v>
      </c>
      <c r="M38" s="85" t="s">
        <v>28</v>
      </c>
      <c r="N38" s="85" t="s">
        <v>28</v>
      </c>
      <c r="O38" s="85" t="s">
        <v>28</v>
      </c>
      <c r="P38" s="85" t="s">
        <v>28</v>
      </c>
      <c r="Q38" s="85" t="s">
        <v>28</v>
      </c>
      <c r="R38" s="85" t="s">
        <v>28</v>
      </c>
      <c r="S38" s="84">
        <v>46.205447696999997</v>
      </c>
      <c r="T38" s="82">
        <v>347</v>
      </c>
      <c r="U38" s="83">
        <v>5748.3082210000002</v>
      </c>
      <c r="V38" s="84">
        <v>32.557313264999998</v>
      </c>
      <c r="W38" s="84">
        <v>6.8732068168999998</v>
      </c>
      <c r="X38" s="84">
        <v>22.718868189999998</v>
      </c>
      <c r="Y38" s="82">
        <v>333</v>
      </c>
      <c r="Z38" s="83">
        <v>4097.3765800000001</v>
      </c>
      <c r="AA38" s="84">
        <v>42.442290681000003</v>
      </c>
      <c r="AB38" s="84">
        <v>11.937321179</v>
      </c>
      <c r="AC38" s="84">
        <v>9.8849774166</v>
      </c>
      <c r="AD38" s="84">
        <v>14.170483240999999</v>
      </c>
      <c r="AE38" s="84">
        <v>0.69757518129999996</v>
      </c>
    </row>
    <row r="39" spans="1:31" x14ac:dyDescent="0.35">
      <c r="A39" s="21" t="s">
        <v>51</v>
      </c>
      <c r="B39" s="82">
        <v>1361</v>
      </c>
      <c r="C39" s="83">
        <v>25404.491559999999</v>
      </c>
      <c r="D39" s="84">
        <v>44.990681447999997</v>
      </c>
      <c r="E39" s="84">
        <v>4.0918545201000001</v>
      </c>
      <c r="F39" s="84">
        <v>38.233255444999998</v>
      </c>
      <c r="G39" s="82">
        <v>527</v>
      </c>
      <c r="H39" s="83">
        <v>9831.4556680000005</v>
      </c>
      <c r="I39" s="84">
        <v>45.669882115</v>
      </c>
      <c r="J39" s="84">
        <v>7.7944327421999997</v>
      </c>
      <c r="K39" s="84">
        <v>32.742480831999998</v>
      </c>
      <c r="L39" s="82">
        <v>357</v>
      </c>
      <c r="M39" s="83">
        <v>6669.412832</v>
      </c>
      <c r="N39" s="84">
        <v>38.083316615000001</v>
      </c>
      <c r="O39" s="84">
        <v>6.8499552007000002</v>
      </c>
      <c r="P39" s="84">
        <v>7.5865654997999998</v>
      </c>
      <c r="Q39" s="84">
        <v>10.546888447000001</v>
      </c>
      <c r="R39" s="84">
        <v>0.7193178858</v>
      </c>
      <c r="S39" s="84">
        <v>41.969581658000003</v>
      </c>
      <c r="T39" s="82">
        <v>508</v>
      </c>
      <c r="U39" s="83">
        <v>9375.8488369999995</v>
      </c>
      <c r="V39" s="84">
        <v>40.822892287999998</v>
      </c>
      <c r="W39" s="84">
        <v>5.1152595213999996</v>
      </c>
      <c r="X39" s="84">
        <v>32.020467463000003</v>
      </c>
      <c r="Y39" s="82">
        <v>429</v>
      </c>
      <c r="Z39" s="83">
        <v>8430.2609799999991</v>
      </c>
      <c r="AA39" s="84">
        <v>47.937418528999999</v>
      </c>
      <c r="AB39" s="84">
        <v>8.5467736585999994</v>
      </c>
      <c r="AC39" s="84">
        <v>7.1145262417000001</v>
      </c>
      <c r="AD39" s="84">
        <v>10.07397825</v>
      </c>
      <c r="AE39" s="84">
        <v>0.70622807249999997</v>
      </c>
    </row>
    <row r="40" spans="1:31" x14ac:dyDescent="0.35">
      <c r="A40" s="21" t="s">
        <v>150</v>
      </c>
      <c r="B40" s="82">
        <v>817</v>
      </c>
      <c r="C40" s="83">
        <v>96439.279827000006</v>
      </c>
      <c r="D40" s="84">
        <v>73.818803415999994</v>
      </c>
      <c r="E40" s="84">
        <v>9.3460666198000002</v>
      </c>
      <c r="F40" s="85" t="s">
        <v>28</v>
      </c>
      <c r="G40" s="85" t="s">
        <v>28</v>
      </c>
      <c r="H40" s="85" t="s">
        <v>28</v>
      </c>
      <c r="I40" s="85" t="s">
        <v>28</v>
      </c>
      <c r="J40" s="85" t="s">
        <v>28</v>
      </c>
      <c r="K40" s="85" t="s">
        <v>28</v>
      </c>
      <c r="L40" s="85" t="s">
        <v>28</v>
      </c>
      <c r="M40" s="85" t="s">
        <v>28</v>
      </c>
      <c r="N40" s="85" t="s">
        <v>28</v>
      </c>
      <c r="O40" s="85" t="s">
        <v>28</v>
      </c>
      <c r="P40" s="85" t="s">
        <v>28</v>
      </c>
      <c r="Q40" s="85" t="s">
        <v>28</v>
      </c>
      <c r="R40" s="85" t="s">
        <v>28</v>
      </c>
      <c r="S40" s="84">
        <v>13.389933013</v>
      </c>
      <c r="T40" s="82">
        <v>25</v>
      </c>
      <c r="U40" s="83">
        <v>3500.966214</v>
      </c>
      <c r="V40" s="84">
        <v>26.145962122</v>
      </c>
      <c r="W40" s="84">
        <v>35.617660600999997</v>
      </c>
      <c r="X40" s="84">
        <v>35.698551670000001</v>
      </c>
      <c r="Y40" s="82">
        <v>116</v>
      </c>
      <c r="Z40" s="83">
        <v>23168.26209</v>
      </c>
      <c r="AA40" s="84">
        <v>88.797997796000004</v>
      </c>
      <c r="AB40" s="84">
        <v>13.246177477</v>
      </c>
      <c r="AC40" s="84">
        <v>62.652035673999997</v>
      </c>
      <c r="AD40" s="84">
        <v>38.001038991999998</v>
      </c>
      <c r="AE40" s="84">
        <v>1.6486927025</v>
      </c>
    </row>
    <row r="42" spans="1:31" x14ac:dyDescent="0.35">
      <c r="A42" s="6" t="s">
        <v>52</v>
      </c>
    </row>
    <row r="43" spans="1:31" ht="54.75" customHeight="1" x14ac:dyDescent="0.35">
      <c r="A43" s="7" t="s">
        <v>53</v>
      </c>
      <c r="B43" s="109" t="s">
        <v>84</v>
      </c>
      <c r="C43" s="109"/>
      <c r="D43" s="109"/>
      <c r="E43" s="109"/>
      <c r="F43" s="109"/>
      <c r="G43" s="109"/>
      <c r="H43" s="109"/>
      <c r="I43" s="109"/>
      <c r="J43" s="109"/>
      <c r="K43" s="109"/>
      <c r="L43" s="109"/>
    </row>
    <row r="44" spans="1:31" ht="24.75" customHeight="1" x14ac:dyDescent="0.35">
      <c r="B44" s="109" t="s">
        <v>55</v>
      </c>
      <c r="C44" s="109"/>
      <c r="D44" s="109"/>
      <c r="E44" s="109"/>
      <c r="F44" s="109"/>
      <c r="G44" s="109"/>
      <c r="H44" s="109"/>
      <c r="I44" s="109"/>
      <c r="J44" s="109"/>
      <c r="K44" s="109"/>
      <c r="L44" s="109"/>
    </row>
    <row r="45" spans="1:31" ht="58.75" customHeight="1" x14ac:dyDescent="0.35">
      <c r="B45" s="109" t="s">
        <v>56</v>
      </c>
      <c r="C45" s="109"/>
      <c r="D45" s="109"/>
      <c r="E45" s="109"/>
      <c r="F45" s="109"/>
      <c r="G45" s="109"/>
      <c r="H45" s="109"/>
      <c r="I45" s="109"/>
      <c r="J45" s="109"/>
      <c r="K45" s="109"/>
      <c r="L45" s="109"/>
    </row>
    <row r="46" spans="1:31" x14ac:dyDescent="0.35">
      <c r="A46" s="48" t="s">
        <v>152</v>
      </c>
      <c r="B46" s="107" t="s">
        <v>153</v>
      </c>
      <c r="C46" s="107"/>
      <c r="D46" s="107"/>
      <c r="E46" s="107"/>
      <c r="F46" s="107"/>
      <c r="G46" s="107"/>
      <c r="H46" s="107"/>
      <c r="I46" s="107"/>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22" priority="6">
      <formula>"$G3=1"</formula>
    </cfRule>
  </conditionalFormatting>
  <conditionalFormatting sqref="G16:R16 F16:F39 H17:H37 M17:M37 G38:R38 H39 M39 F40:R40">
    <cfRule type="expression" dxfId="221" priority="7">
      <formula>"$G3=1"</formula>
    </cfRule>
  </conditionalFormatting>
  <conditionalFormatting sqref="Q27:R27">
    <cfRule type="expression" dxfId="220" priority="1">
      <formula>"$G3=1"</formula>
    </cfRule>
  </conditionalFormatting>
  <conditionalFormatting sqref="Z16:Z28 S16:S40 U16:U40 Z30:Z40">
    <cfRule type="expression" dxfId="219" priority="5">
      <formula>"$G3=1"</formula>
    </cfRule>
  </conditionalFormatting>
  <conditionalFormatting sqref="AE16:AE28 AE30:AE31 AE33:AE40">
    <cfRule type="cellIs" dxfId="218" priority="3" operator="lessThan">
      <formula>-1.96</formula>
    </cfRule>
    <cfRule type="cellIs" dxfId="217" priority="4" operator="greaterThan">
      <formula>1.96</formula>
    </cfRule>
  </conditionalFormatting>
  <hyperlinks>
    <hyperlink ref="K1" location="Contents!B20" display="Contents" xr:uid="{CE784EDD-CD81-4D32-BD51-30BACFAD83DC}"/>
  </hyperlinks>
  <pageMargins left="0.7" right="0.7" top="0.75" bottom="0.75" header="0.3" footer="0.3"/>
  <pageSetup orientation="portrait"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A7349-689C-426D-8F21-B76FE2898910}">
  <sheetPr codeName="Sheet12"/>
  <dimension ref="A1:AE46"/>
  <sheetViews>
    <sheetView showGridLines="0" workbookViewId="0">
      <pane xSplit="1" topLeftCell="B1" activePane="topRight" state="frozen"/>
      <selection activeCell="A11" sqref="A11"/>
      <selection pane="topRight" activeCell="G6" sqref="G6"/>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0"/>
      <c r="M1" s="79"/>
      <c r="N1" s="79"/>
      <c r="O1" s="79"/>
      <c r="P1" s="79"/>
      <c r="Q1" s="79"/>
      <c r="R1" s="79"/>
      <c r="S1" s="79"/>
    </row>
    <row r="2" spans="1:31" s="4" customFormat="1" ht="17.25" customHeight="1" x14ac:dyDescent="0.35">
      <c r="A2" s="2" t="s">
        <v>3</v>
      </c>
      <c r="B2" s="3" t="str">
        <f>'Table 1.1'!B2</f>
        <v>Chapter 1: Top-level governance for digital technologies in schools</v>
      </c>
      <c r="C2" s="3"/>
      <c r="D2" s="3"/>
      <c r="E2" s="3"/>
      <c r="F2" s="3"/>
      <c r="G2" s="3"/>
      <c r="H2" s="3"/>
      <c r="I2" s="3"/>
      <c r="J2" s="3"/>
      <c r="K2" s="3"/>
      <c r="L2" s="3"/>
      <c r="M2" s="28"/>
      <c r="N2" s="28"/>
      <c r="O2" s="28"/>
      <c r="P2" s="28"/>
      <c r="Q2" s="28"/>
      <c r="R2" s="28"/>
      <c r="S2" s="28"/>
    </row>
    <row r="3" spans="1:31" s="4" customFormat="1" ht="17.25" customHeight="1" x14ac:dyDescent="0.35">
      <c r="A3" s="2"/>
      <c r="B3" s="3" t="str">
        <f>'Table 1.1'!B3</f>
        <v>Chapter 2: Digital equity and inclusion</v>
      </c>
      <c r="C3" s="3"/>
      <c r="D3" s="3"/>
      <c r="E3" s="3"/>
      <c r="F3" s="3"/>
      <c r="G3" s="3"/>
      <c r="H3" s="3"/>
      <c r="I3" s="3"/>
      <c r="J3" s="3"/>
      <c r="K3" s="3"/>
      <c r="L3" s="3"/>
      <c r="M3" s="28"/>
      <c r="N3" s="28"/>
      <c r="O3" s="28"/>
      <c r="P3" s="28"/>
      <c r="Q3" s="28"/>
      <c r="R3" s="28"/>
      <c r="S3" s="28"/>
    </row>
    <row r="4" spans="1:31" s="4" customFormat="1" ht="17.25" customHeight="1" x14ac:dyDescent="0.35">
      <c r="A4" s="2" t="s">
        <v>6</v>
      </c>
      <c r="B4" s="3" t="s">
        <v>327</v>
      </c>
      <c r="C4" s="3"/>
      <c r="D4" s="3"/>
      <c r="E4" s="3"/>
      <c r="F4" s="3"/>
      <c r="G4" s="3"/>
      <c r="H4" s="3"/>
      <c r="I4" s="3"/>
      <c r="J4" s="3"/>
      <c r="K4" s="3"/>
      <c r="L4" s="3"/>
      <c r="M4" s="28"/>
      <c r="N4" s="28"/>
      <c r="O4" s="28"/>
      <c r="P4" s="28"/>
      <c r="Q4" s="28"/>
      <c r="R4" s="28"/>
      <c r="S4" s="28"/>
    </row>
    <row r="5" spans="1:31" s="4" customFormat="1" ht="17.25" customHeight="1" x14ac:dyDescent="0.35">
      <c r="A5" s="2"/>
      <c r="B5" s="3" t="s">
        <v>322</v>
      </c>
      <c r="C5" s="3"/>
      <c r="D5" s="3"/>
      <c r="E5" s="3"/>
      <c r="F5" s="3"/>
      <c r="G5" s="3"/>
      <c r="H5" s="3"/>
      <c r="I5" s="3"/>
      <c r="J5" s="3"/>
      <c r="K5" s="3"/>
      <c r="L5" s="3"/>
      <c r="M5" s="28"/>
      <c r="N5" s="28"/>
      <c r="O5" s="28"/>
      <c r="P5" s="28"/>
      <c r="Q5" s="28"/>
      <c r="R5" s="28"/>
      <c r="S5" s="28"/>
    </row>
    <row r="6" spans="1:31" s="4" customFormat="1" ht="17.25" customHeight="1" x14ac:dyDescent="0.35">
      <c r="A6" s="2"/>
      <c r="B6" s="3" t="s">
        <v>323</v>
      </c>
      <c r="C6" s="3"/>
      <c r="D6" s="3"/>
      <c r="E6" s="3"/>
      <c r="F6" s="3"/>
      <c r="G6" s="3"/>
      <c r="H6" s="3"/>
      <c r="I6" s="3"/>
      <c r="J6" s="3"/>
      <c r="K6" s="3"/>
      <c r="L6" s="3"/>
      <c r="M6" s="28"/>
      <c r="N6" s="28"/>
      <c r="O6" s="28"/>
      <c r="P6" s="28"/>
      <c r="Q6" s="28"/>
      <c r="R6" s="28"/>
      <c r="S6" s="28"/>
    </row>
    <row r="7" spans="1:31" ht="17.25" customHeight="1" x14ac:dyDescent="0.35">
      <c r="A7" s="2" t="s">
        <v>8</v>
      </c>
      <c r="B7" s="3">
        <v>2023</v>
      </c>
      <c r="C7" s="3"/>
      <c r="D7" s="3"/>
      <c r="E7" s="3"/>
      <c r="F7" s="3"/>
      <c r="G7" s="3"/>
      <c r="H7" s="3"/>
      <c r="I7" s="3"/>
      <c r="J7" s="3"/>
      <c r="K7" s="3"/>
      <c r="L7" s="3"/>
      <c r="M7" s="28"/>
      <c r="N7" s="28"/>
      <c r="O7" s="28"/>
      <c r="P7" s="28"/>
      <c r="Q7" s="28"/>
      <c r="R7" s="28"/>
      <c r="S7" s="28"/>
    </row>
    <row r="8" spans="1:31" ht="17.25" customHeight="1" x14ac:dyDescent="0.35">
      <c r="A8" s="5"/>
      <c r="M8" s="1"/>
      <c r="N8" s="1"/>
      <c r="O8" s="1"/>
      <c r="P8" s="1"/>
      <c r="Q8" s="1"/>
      <c r="R8" s="1"/>
      <c r="S8" s="1"/>
    </row>
    <row r="9" spans="1:31" ht="24" customHeight="1" x14ac:dyDescent="0.35">
      <c r="A9" s="2" t="s">
        <v>9</v>
      </c>
      <c r="B9" s="16" t="s">
        <v>85</v>
      </c>
      <c r="C9" s="17"/>
      <c r="D9" s="17"/>
      <c r="E9" s="17"/>
      <c r="F9" s="17"/>
      <c r="G9" s="17"/>
      <c r="H9" s="17"/>
      <c r="I9" s="17"/>
      <c r="J9" s="17"/>
      <c r="K9" s="17"/>
      <c r="L9" s="17"/>
      <c r="M9" s="29"/>
      <c r="N9" s="29"/>
      <c r="O9" s="29"/>
      <c r="P9" s="29"/>
      <c r="Q9" s="29"/>
      <c r="R9" s="29"/>
      <c r="S9" s="29"/>
    </row>
    <row r="10" spans="1:31" x14ac:dyDescent="0.35">
      <c r="A10" s="2" t="s">
        <v>11</v>
      </c>
      <c r="B10" s="3" t="s">
        <v>12</v>
      </c>
      <c r="C10" s="18"/>
      <c r="D10" s="18"/>
      <c r="E10" s="18"/>
      <c r="F10" s="18"/>
      <c r="G10" s="18"/>
      <c r="H10" s="18"/>
      <c r="I10" s="18"/>
      <c r="J10" s="18"/>
      <c r="K10" s="18"/>
      <c r="L10" s="18"/>
      <c r="M10" s="1"/>
      <c r="N10" s="1"/>
      <c r="O10" s="1"/>
      <c r="P10" s="1"/>
      <c r="Q10" s="1"/>
      <c r="R10" s="1"/>
      <c r="S10" s="1"/>
    </row>
    <row r="14" spans="1:31" x14ac:dyDescent="0.35">
      <c r="B14" s="112" t="s">
        <v>13</v>
      </c>
      <c r="C14" s="112"/>
      <c r="D14" s="112"/>
      <c r="E14" s="112"/>
      <c r="F14" s="113" t="s">
        <v>14</v>
      </c>
      <c r="G14" s="113"/>
      <c r="H14" s="113"/>
      <c r="I14" s="113"/>
      <c r="J14" s="113"/>
      <c r="K14" s="114" t="s">
        <v>15</v>
      </c>
      <c r="L14" s="114"/>
      <c r="M14" s="114"/>
      <c r="N14" s="114"/>
      <c r="O14" s="114"/>
      <c r="P14" s="116" t="s">
        <v>16</v>
      </c>
      <c r="Q14" s="116"/>
      <c r="R14" s="116"/>
      <c r="S14" s="115" t="s">
        <v>17</v>
      </c>
      <c r="T14" s="115"/>
      <c r="U14" s="115"/>
      <c r="V14" s="115"/>
      <c r="W14" s="115"/>
      <c r="X14" s="110" t="s">
        <v>18</v>
      </c>
      <c r="Y14" s="110"/>
      <c r="Z14" s="110"/>
      <c r="AA14" s="110"/>
      <c r="AB14" s="111"/>
      <c r="AC14" s="108" t="s">
        <v>16</v>
      </c>
      <c r="AD14" s="108"/>
      <c r="AE14" s="108"/>
    </row>
    <row r="15" spans="1:31" ht="56" x14ac:dyDescent="0.35">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x14ac:dyDescent="0.35">
      <c r="A16" s="21" t="s">
        <v>27</v>
      </c>
      <c r="B16" s="82">
        <v>651</v>
      </c>
      <c r="C16" s="83">
        <v>13750.179382</v>
      </c>
      <c r="D16" s="84">
        <v>22.891221698999999</v>
      </c>
      <c r="E16" s="84">
        <v>4.1769448344000004</v>
      </c>
      <c r="F16" s="85" t="s">
        <v>28</v>
      </c>
      <c r="G16" s="85" t="s">
        <v>28</v>
      </c>
      <c r="H16" s="85" t="s">
        <v>28</v>
      </c>
      <c r="I16" s="85" t="s">
        <v>28</v>
      </c>
      <c r="J16" s="85" t="s">
        <v>28</v>
      </c>
      <c r="K16" s="85" t="s">
        <v>28</v>
      </c>
      <c r="L16" s="85" t="s">
        <v>28</v>
      </c>
      <c r="M16" s="85" t="s">
        <v>28</v>
      </c>
      <c r="N16" s="85" t="s">
        <v>28</v>
      </c>
      <c r="O16" s="85" t="s">
        <v>28</v>
      </c>
      <c r="P16" s="85" t="s">
        <v>28</v>
      </c>
      <c r="Q16" s="85" t="s">
        <v>28</v>
      </c>
      <c r="R16" s="85" t="s">
        <v>28</v>
      </c>
      <c r="S16" s="84">
        <v>14.323315651</v>
      </c>
      <c r="T16" s="82">
        <v>113</v>
      </c>
      <c r="U16" s="83">
        <v>2207.2561190000001</v>
      </c>
      <c r="V16" s="84">
        <v>28.098967698999999</v>
      </c>
      <c r="W16" s="84">
        <v>11.256375014</v>
      </c>
      <c r="X16" s="84">
        <v>15.593889537000001</v>
      </c>
      <c r="Y16" s="82">
        <v>123</v>
      </c>
      <c r="Z16" s="83">
        <v>1912.3603969999999</v>
      </c>
      <c r="AA16" s="84">
        <v>20.813039409999998</v>
      </c>
      <c r="AB16" s="84">
        <v>10.163774105</v>
      </c>
      <c r="AC16" s="84">
        <v>-7.2859282890000001</v>
      </c>
      <c r="AD16" s="84">
        <v>15.23771468</v>
      </c>
      <c r="AE16" s="84">
        <v>-0.47815098499999997</v>
      </c>
    </row>
    <row r="17" spans="1:31" x14ac:dyDescent="0.35">
      <c r="A17" s="21" t="s">
        <v>29</v>
      </c>
      <c r="B17" s="82">
        <v>4640</v>
      </c>
      <c r="C17" s="83">
        <v>62873.632251000003</v>
      </c>
      <c r="D17" s="84">
        <v>56.383656242999997</v>
      </c>
      <c r="E17" s="84">
        <v>3.2646588256000002</v>
      </c>
      <c r="F17" s="84">
        <v>77.215762397000006</v>
      </c>
      <c r="G17" s="82">
        <v>3397</v>
      </c>
      <c r="H17" s="83">
        <v>46244.029594</v>
      </c>
      <c r="I17" s="84">
        <v>54.569399504000003</v>
      </c>
      <c r="J17" s="84">
        <v>3.7563410892000002</v>
      </c>
      <c r="K17" s="84">
        <v>9.9559987909000007</v>
      </c>
      <c r="L17" s="82">
        <v>482</v>
      </c>
      <c r="M17" s="83">
        <v>6361.2039340000001</v>
      </c>
      <c r="N17" s="84">
        <v>56.875495831999999</v>
      </c>
      <c r="O17" s="84">
        <v>11.859482671</v>
      </c>
      <c r="P17" s="84">
        <v>-2.3060963280000002</v>
      </c>
      <c r="Q17" s="84">
        <v>13.146083472999999</v>
      </c>
      <c r="R17" s="84">
        <v>-0.17542078799999999</v>
      </c>
      <c r="S17" s="84">
        <v>52.240139038999999</v>
      </c>
      <c r="T17" s="82">
        <v>1995</v>
      </c>
      <c r="U17" s="83">
        <v>30667.024805000001</v>
      </c>
      <c r="V17" s="84">
        <v>53.511558463</v>
      </c>
      <c r="W17" s="84">
        <v>4.9923496456000001</v>
      </c>
      <c r="X17" s="84">
        <v>18.697310719000001</v>
      </c>
      <c r="Y17" s="82">
        <v>1018</v>
      </c>
      <c r="Z17" s="83">
        <v>12826.177675999999</v>
      </c>
      <c r="AA17" s="84">
        <v>65.324061786000001</v>
      </c>
      <c r="AB17" s="84">
        <v>7.1107544678999997</v>
      </c>
      <c r="AC17" s="84">
        <v>11.812503323</v>
      </c>
      <c r="AD17" s="84">
        <v>8.3360416246</v>
      </c>
      <c r="AE17" s="84">
        <v>1.417039868</v>
      </c>
    </row>
    <row r="18" spans="1:31" x14ac:dyDescent="0.35">
      <c r="A18" s="21" t="s">
        <v>30</v>
      </c>
      <c r="B18" s="82">
        <v>958</v>
      </c>
      <c r="C18" s="83">
        <v>17938.394530000001</v>
      </c>
      <c r="D18" s="84">
        <v>40.651969782999998</v>
      </c>
      <c r="E18" s="84">
        <v>4.8105209896999996</v>
      </c>
      <c r="F18" s="84">
        <v>65.074226159999995</v>
      </c>
      <c r="G18" s="82">
        <v>449</v>
      </c>
      <c r="H18" s="83">
        <v>8200.3813480000008</v>
      </c>
      <c r="I18" s="84">
        <v>36.308063418000003</v>
      </c>
      <c r="J18" s="84">
        <v>6.8433338160000003</v>
      </c>
      <c r="K18" s="84">
        <v>17.850214152</v>
      </c>
      <c r="L18" s="82">
        <v>77</v>
      </c>
      <c r="M18" s="83">
        <v>1563.0813680000001</v>
      </c>
      <c r="N18" s="84">
        <v>27.095910527000001</v>
      </c>
      <c r="O18" s="84">
        <v>11.690024913</v>
      </c>
      <c r="P18" s="84">
        <v>9.2121528914000006</v>
      </c>
      <c r="Q18" s="84">
        <v>14.109092064</v>
      </c>
      <c r="R18" s="84">
        <v>0.65292315410000001</v>
      </c>
      <c r="S18" s="84">
        <v>50.335610311000003</v>
      </c>
      <c r="T18" s="82">
        <v>341</v>
      </c>
      <c r="U18" s="83">
        <v>6680.3016019999995</v>
      </c>
      <c r="V18" s="84">
        <v>35.856917971999998</v>
      </c>
      <c r="W18" s="84">
        <v>6.8329932514999996</v>
      </c>
      <c r="X18" s="84">
        <v>22.436561469000001</v>
      </c>
      <c r="Y18" s="82">
        <v>160</v>
      </c>
      <c r="Z18" s="83">
        <v>3117.7572019999998</v>
      </c>
      <c r="AA18" s="84">
        <v>38.316204583000001</v>
      </c>
      <c r="AB18" s="84">
        <v>11.997431647000001</v>
      </c>
      <c r="AC18" s="84">
        <v>2.4592866112</v>
      </c>
      <c r="AD18" s="84">
        <v>14.332752954</v>
      </c>
      <c r="AE18" s="84">
        <v>0.1715850834</v>
      </c>
    </row>
    <row r="19" spans="1:31" x14ac:dyDescent="0.35">
      <c r="A19" s="21" t="s">
        <v>31</v>
      </c>
      <c r="B19" s="82">
        <v>648</v>
      </c>
      <c r="C19" s="83">
        <v>81885.605458000005</v>
      </c>
      <c r="D19" s="84">
        <v>13.921936825</v>
      </c>
      <c r="E19" s="84">
        <v>2.9133668504000001</v>
      </c>
      <c r="F19" s="84">
        <v>29.722649472000001</v>
      </c>
      <c r="G19" s="82">
        <v>219</v>
      </c>
      <c r="H19" s="83">
        <v>16670.497852</v>
      </c>
      <c r="I19" s="84">
        <v>10.29354541</v>
      </c>
      <c r="J19" s="84">
        <v>3.7599815453000001</v>
      </c>
      <c r="K19" s="84">
        <v>51.698222123000001</v>
      </c>
      <c r="L19" s="82">
        <v>269</v>
      </c>
      <c r="M19" s="83">
        <v>41874.243128000002</v>
      </c>
      <c r="N19" s="84">
        <v>16.308526943</v>
      </c>
      <c r="O19" s="84">
        <v>5.1053383092000004</v>
      </c>
      <c r="P19" s="84">
        <v>-6.0149815330000003</v>
      </c>
      <c r="Q19" s="84">
        <v>6.2875700082000003</v>
      </c>
      <c r="R19" s="84">
        <v>-0.95664645100000001</v>
      </c>
      <c r="S19" s="84">
        <v>23.017029923999999</v>
      </c>
      <c r="T19" s="82">
        <v>76</v>
      </c>
      <c r="U19" s="83">
        <v>16088.452423000001</v>
      </c>
      <c r="V19" s="84">
        <v>14.763509972</v>
      </c>
      <c r="W19" s="84">
        <v>8.8209621644999991</v>
      </c>
      <c r="X19" s="84">
        <v>31.271935879000001</v>
      </c>
      <c r="Y19" s="82">
        <v>207</v>
      </c>
      <c r="Z19" s="83">
        <v>22053.254358999999</v>
      </c>
      <c r="AA19" s="84">
        <v>13.256896835999999</v>
      </c>
      <c r="AB19" s="84">
        <v>4.2795613435000002</v>
      </c>
      <c r="AC19" s="84">
        <v>-1.5066131359999999</v>
      </c>
      <c r="AD19" s="84">
        <v>9.4196823799999994</v>
      </c>
      <c r="AE19" s="84">
        <v>-0.15994309300000001</v>
      </c>
    </row>
    <row r="20" spans="1:31" x14ac:dyDescent="0.35">
      <c r="A20" s="21" t="s">
        <v>32</v>
      </c>
      <c r="B20" s="82">
        <v>788</v>
      </c>
      <c r="C20" s="83">
        <v>22021.734690000001</v>
      </c>
      <c r="D20" s="84">
        <v>26.833530493000001</v>
      </c>
      <c r="E20" s="84">
        <v>4.2875619863000001</v>
      </c>
      <c r="F20" s="84">
        <v>64.849304559000004</v>
      </c>
      <c r="G20" s="82">
        <v>494</v>
      </c>
      <c r="H20" s="83">
        <v>12922.632882</v>
      </c>
      <c r="I20" s="84">
        <v>27.109600336</v>
      </c>
      <c r="J20" s="84">
        <v>4.8371305885</v>
      </c>
      <c r="K20" s="84">
        <v>20.040076813999999</v>
      </c>
      <c r="L20" s="82">
        <v>121</v>
      </c>
      <c r="M20" s="83">
        <v>3542.379062</v>
      </c>
      <c r="N20" s="84">
        <v>24.487866249</v>
      </c>
      <c r="O20" s="84">
        <v>8.7813535491000003</v>
      </c>
      <c r="P20" s="84">
        <v>2.6217340863</v>
      </c>
      <c r="Q20" s="84">
        <v>9.8172587175999997</v>
      </c>
      <c r="R20" s="84">
        <v>0.26705358000000001</v>
      </c>
      <c r="S20" s="84">
        <v>27.592206484999998</v>
      </c>
      <c r="T20" s="82">
        <v>232</v>
      </c>
      <c r="U20" s="83">
        <v>5890.9256180000002</v>
      </c>
      <c r="V20" s="84">
        <v>26.978743694999999</v>
      </c>
      <c r="W20" s="84">
        <v>7.3057704737</v>
      </c>
      <c r="X20" s="84">
        <v>29.182835563000001</v>
      </c>
      <c r="Y20" s="82">
        <v>196</v>
      </c>
      <c r="Z20" s="83">
        <v>6123.7571479999997</v>
      </c>
      <c r="AA20" s="84">
        <v>28.634587227000001</v>
      </c>
      <c r="AB20" s="84">
        <v>8.9580112277000001</v>
      </c>
      <c r="AC20" s="84">
        <v>1.6558435311999999</v>
      </c>
      <c r="AD20" s="84">
        <v>11.320089312</v>
      </c>
      <c r="AE20" s="84">
        <v>0.14627477620000001</v>
      </c>
    </row>
    <row r="21" spans="1:31" x14ac:dyDescent="0.35">
      <c r="A21" s="21" t="s">
        <v>33</v>
      </c>
      <c r="B21" s="82">
        <v>4539</v>
      </c>
      <c r="C21" s="83">
        <v>191479.68721800001</v>
      </c>
      <c r="D21" s="84">
        <v>40.830995669000004</v>
      </c>
      <c r="E21" s="84">
        <v>3.2164936980999999</v>
      </c>
      <c r="F21" s="84">
        <v>68.390598922999999</v>
      </c>
      <c r="G21" s="82">
        <v>2989</v>
      </c>
      <c r="H21" s="83">
        <v>113269.095938</v>
      </c>
      <c r="I21" s="84">
        <v>39.183484579000002</v>
      </c>
      <c r="J21" s="84">
        <v>3.8818231818000002</v>
      </c>
      <c r="K21" s="84">
        <v>16.788732956</v>
      </c>
      <c r="L21" s="82">
        <v>503</v>
      </c>
      <c r="M21" s="83">
        <v>24712.475801000001</v>
      </c>
      <c r="N21" s="84">
        <v>33.541096695999997</v>
      </c>
      <c r="O21" s="84">
        <v>8.8998878638000001</v>
      </c>
      <c r="P21" s="84">
        <v>5.6423878828999996</v>
      </c>
      <c r="Q21" s="84">
        <v>9.9496559735000005</v>
      </c>
      <c r="R21" s="84">
        <v>0.56709376659999999</v>
      </c>
      <c r="S21" s="84">
        <v>28.514488325999999</v>
      </c>
      <c r="T21" s="82">
        <v>1108</v>
      </c>
      <c r="U21" s="83">
        <v>45878.623310000003</v>
      </c>
      <c r="V21" s="84">
        <v>37.264066110999998</v>
      </c>
      <c r="W21" s="84">
        <v>6.4684185343999996</v>
      </c>
      <c r="X21" s="84">
        <v>37.613133550999997</v>
      </c>
      <c r="Y21" s="82">
        <v>1750</v>
      </c>
      <c r="Z21" s="83">
        <v>69654.791522</v>
      </c>
      <c r="AA21" s="84">
        <v>42.467200564999999</v>
      </c>
      <c r="AB21" s="84">
        <v>5.4410810605000002</v>
      </c>
      <c r="AC21" s="84">
        <v>5.2031344540999998</v>
      </c>
      <c r="AD21" s="84">
        <v>8.4833345246</v>
      </c>
      <c r="AE21" s="84">
        <v>0.6133359988</v>
      </c>
    </row>
    <row r="22" spans="1:31" x14ac:dyDescent="0.35">
      <c r="A22" s="21" t="s">
        <v>34</v>
      </c>
      <c r="B22" s="82">
        <v>709</v>
      </c>
      <c r="C22" s="83">
        <v>154767.236439</v>
      </c>
      <c r="D22" s="84">
        <v>24.475720234000001</v>
      </c>
      <c r="E22" s="84">
        <v>4.0042649607999996</v>
      </c>
      <c r="F22" s="84">
        <v>38.075107070999998</v>
      </c>
      <c r="G22" s="82">
        <v>331</v>
      </c>
      <c r="H22" s="83">
        <v>70541.712757999994</v>
      </c>
      <c r="I22" s="84">
        <v>32.805042886999999</v>
      </c>
      <c r="J22" s="84">
        <v>6.6519564648999996</v>
      </c>
      <c r="K22" s="84">
        <v>46.603719314999999</v>
      </c>
      <c r="L22" s="82">
        <v>176</v>
      </c>
      <c r="M22" s="83">
        <v>40846.262818000003</v>
      </c>
      <c r="N22" s="84">
        <v>16.097546616999999</v>
      </c>
      <c r="O22" s="84">
        <v>5.2756622729</v>
      </c>
      <c r="P22" s="84">
        <v>16.70749627</v>
      </c>
      <c r="Q22" s="84">
        <v>7.9987249459000003</v>
      </c>
      <c r="R22" s="84">
        <v>2.0887699456000002</v>
      </c>
      <c r="S22" s="84">
        <v>49.417620352999997</v>
      </c>
      <c r="T22" s="82">
        <v>270</v>
      </c>
      <c r="U22" s="83">
        <v>61226.733497000001</v>
      </c>
      <c r="V22" s="84">
        <v>22.642352162000002</v>
      </c>
      <c r="W22" s="84">
        <v>6.0388929607000001</v>
      </c>
      <c r="X22" s="84">
        <v>14.308944260000001</v>
      </c>
      <c r="Y22" s="82">
        <v>105</v>
      </c>
      <c r="Z22" s="83">
        <v>22258.824225</v>
      </c>
      <c r="AA22" s="84">
        <v>30.055676484999999</v>
      </c>
      <c r="AB22" s="84">
        <v>12.832294654</v>
      </c>
      <c r="AC22" s="84">
        <v>7.4133243236000004</v>
      </c>
      <c r="AD22" s="84">
        <v>15.166289963000001</v>
      </c>
      <c r="AE22" s="84">
        <v>0.48880275540000001</v>
      </c>
    </row>
    <row r="23" spans="1:31" x14ac:dyDescent="0.35">
      <c r="A23" s="21" t="s">
        <v>35</v>
      </c>
      <c r="B23" s="82">
        <v>1105</v>
      </c>
      <c r="C23" s="83">
        <v>13566.106857999999</v>
      </c>
      <c r="D23" s="84">
        <v>39.874113477999998</v>
      </c>
      <c r="E23" s="84">
        <v>4.6283622073000004</v>
      </c>
      <c r="F23" s="84">
        <v>48.364747897999997</v>
      </c>
      <c r="G23" s="82">
        <v>533</v>
      </c>
      <c r="H23" s="83">
        <v>6588.5119290000002</v>
      </c>
      <c r="I23" s="84">
        <v>44.019154409000002</v>
      </c>
      <c r="J23" s="84">
        <v>6.6988394814000003</v>
      </c>
      <c r="K23" s="84">
        <v>25.862969622000001</v>
      </c>
      <c r="L23" s="82">
        <v>139</v>
      </c>
      <c r="M23" s="83">
        <v>1735.4427720000001</v>
      </c>
      <c r="N23" s="84">
        <v>22.596440422000001</v>
      </c>
      <c r="O23" s="84">
        <v>7.9817990486000001</v>
      </c>
      <c r="P23" s="84">
        <v>21.422713987000002</v>
      </c>
      <c r="Q23" s="84">
        <v>10.184110961</v>
      </c>
      <c r="R23" s="84">
        <v>2.1035428688</v>
      </c>
      <c r="S23" s="84">
        <v>50.958543147999997</v>
      </c>
      <c r="T23" s="82">
        <v>356</v>
      </c>
      <c r="U23" s="83">
        <v>4707.1559049999996</v>
      </c>
      <c r="V23" s="84">
        <v>29.589255837</v>
      </c>
      <c r="W23" s="84">
        <v>6.1841996395000001</v>
      </c>
      <c r="X23" s="84">
        <v>22.754847126000001</v>
      </c>
      <c r="Y23" s="82">
        <v>284</v>
      </c>
      <c r="Z23" s="83">
        <v>3526.3741759999998</v>
      </c>
      <c r="AA23" s="84">
        <v>49.614462330999999</v>
      </c>
      <c r="AB23" s="84">
        <v>10.308933419000001</v>
      </c>
      <c r="AC23" s="84">
        <v>20.025206493999999</v>
      </c>
      <c r="AD23" s="84">
        <v>12.305506952</v>
      </c>
      <c r="AE23" s="84">
        <v>1.6273369778</v>
      </c>
    </row>
    <row r="24" spans="1:31" x14ac:dyDescent="0.35">
      <c r="A24" s="21" t="s">
        <v>36</v>
      </c>
      <c r="B24" s="82">
        <v>1072</v>
      </c>
      <c r="C24" s="83">
        <v>172009.38328400001</v>
      </c>
      <c r="D24" s="84">
        <v>34.229706403999998</v>
      </c>
      <c r="E24" s="84">
        <v>4.0587771642000003</v>
      </c>
      <c r="F24" s="84">
        <v>40.303077518999999</v>
      </c>
      <c r="G24" s="82">
        <v>326</v>
      </c>
      <c r="H24" s="83">
        <v>55394.864778000003</v>
      </c>
      <c r="I24" s="84">
        <v>31.478751077999998</v>
      </c>
      <c r="J24" s="84">
        <v>6.2886351418000004</v>
      </c>
      <c r="K24" s="84">
        <v>43.125409472000001</v>
      </c>
      <c r="L24" s="82">
        <v>438</v>
      </c>
      <c r="M24" s="83">
        <v>69570.568920999998</v>
      </c>
      <c r="N24" s="84">
        <v>37.519900706999998</v>
      </c>
      <c r="O24" s="84">
        <v>7.0267946044</v>
      </c>
      <c r="P24" s="84">
        <v>-6.0411496299999996</v>
      </c>
      <c r="Q24" s="84">
        <v>9.5084085770000009</v>
      </c>
      <c r="R24" s="84">
        <v>-0.63534813199999995</v>
      </c>
      <c r="S24" s="84">
        <v>40.477713545</v>
      </c>
      <c r="T24" s="82">
        <v>351</v>
      </c>
      <c r="U24" s="83">
        <v>61360.14458</v>
      </c>
      <c r="V24" s="84">
        <v>35.422251977999998</v>
      </c>
      <c r="W24" s="84">
        <v>6.7389500951999999</v>
      </c>
      <c r="X24" s="84">
        <v>24.352233405</v>
      </c>
      <c r="Y24" s="82">
        <v>219</v>
      </c>
      <c r="Z24" s="83">
        <v>40506.388550999996</v>
      </c>
      <c r="AA24" s="84">
        <v>36.063165687000001</v>
      </c>
      <c r="AB24" s="84">
        <v>9.3430998943999999</v>
      </c>
      <c r="AC24" s="84">
        <v>0.64091370940000003</v>
      </c>
      <c r="AD24" s="84">
        <v>11.549325423000001</v>
      </c>
      <c r="AE24" s="84">
        <v>5.5493605600000002E-2</v>
      </c>
    </row>
    <row r="25" spans="1:31" x14ac:dyDescent="0.35">
      <c r="A25" s="21" t="s">
        <v>37</v>
      </c>
      <c r="B25" s="82">
        <v>687</v>
      </c>
      <c r="C25" s="83">
        <v>2032.8947370000001</v>
      </c>
      <c r="D25" s="84">
        <v>22.9155728</v>
      </c>
      <c r="E25" s="84">
        <v>2.2043926183</v>
      </c>
      <c r="F25" s="84">
        <v>62.250489236999996</v>
      </c>
      <c r="G25" s="82">
        <v>434</v>
      </c>
      <c r="H25" s="83">
        <v>1414.8947370000001</v>
      </c>
      <c r="I25" s="84">
        <v>26.946999123000001</v>
      </c>
      <c r="J25" s="84">
        <v>3.6658933979000001</v>
      </c>
      <c r="K25" s="84">
        <v>18.438889877000001</v>
      </c>
      <c r="L25" s="82">
        <v>66</v>
      </c>
      <c r="M25" s="83">
        <v>136</v>
      </c>
      <c r="N25" s="84">
        <v>8.5293195358999991</v>
      </c>
      <c r="O25" s="84">
        <v>0.41687499960000002</v>
      </c>
      <c r="P25" s="84">
        <v>18.417679586999999</v>
      </c>
      <c r="Q25" s="84">
        <v>3.6887078447000001</v>
      </c>
      <c r="R25" s="84">
        <v>4.9929895135000004</v>
      </c>
      <c r="S25" s="84">
        <v>35.160558090999999</v>
      </c>
      <c r="T25" s="82">
        <v>334</v>
      </c>
      <c r="U25" s="83">
        <v>1036.263158</v>
      </c>
      <c r="V25" s="84">
        <v>33.274746075000003</v>
      </c>
      <c r="W25" s="84">
        <v>3.4644983857999998</v>
      </c>
      <c r="X25" s="84">
        <v>37.971513119999997</v>
      </c>
      <c r="Y25" s="82">
        <v>131</v>
      </c>
      <c r="Z25" s="83">
        <v>304.21052600000002</v>
      </c>
      <c r="AA25" s="84">
        <v>10.034548011</v>
      </c>
      <c r="AB25" s="84">
        <v>1.6610135518</v>
      </c>
      <c r="AC25" s="84">
        <v>-23.240198060000001</v>
      </c>
      <c r="AD25" s="84">
        <v>3.3501452388000001</v>
      </c>
      <c r="AE25" s="84">
        <v>-6.9370718</v>
      </c>
    </row>
    <row r="26" spans="1:31" x14ac:dyDescent="0.35">
      <c r="A26" s="21" t="s">
        <v>38</v>
      </c>
      <c r="B26" s="82">
        <v>541</v>
      </c>
      <c r="C26" s="83">
        <v>3803.2181890000002</v>
      </c>
      <c r="D26" s="84">
        <v>21.500163169</v>
      </c>
      <c r="E26" s="84">
        <v>3.8919800877999999</v>
      </c>
      <c r="F26" s="84">
        <v>47.751106270000001</v>
      </c>
      <c r="G26" s="82">
        <v>201</v>
      </c>
      <c r="H26" s="83">
        <v>1451.3479709999999</v>
      </c>
      <c r="I26" s="84">
        <v>18.841380644000001</v>
      </c>
      <c r="J26" s="84">
        <v>5.1627416526000003</v>
      </c>
      <c r="K26" s="84">
        <v>28.087996844999999</v>
      </c>
      <c r="L26" s="82">
        <v>103</v>
      </c>
      <c r="M26" s="83">
        <v>718.00451199999998</v>
      </c>
      <c r="N26" s="84">
        <v>16.469323709000001</v>
      </c>
      <c r="O26" s="84">
        <v>6.4004127400000002</v>
      </c>
      <c r="P26" s="84">
        <v>2.3720569343000002</v>
      </c>
      <c r="Q26" s="84">
        <v>7.7026137256</v>
      </c>
      <c r="R26" s="84">
        <v>0.3079548084</v>
      </c>
      <c r="S26" s="84">
        <v>41.983911491000001</v>
      </c>
      <c r="T26" s="82">
        <v>147</v>
      </c>
      <c r="U26" s="83">
        <v>1314.0008029999999</v>
      </c>
      <c r="V26" s="84">
        <v>19.290867222999999</v>
      </c>
      <c r="W26" s="84">
        <v>6.7264326976</v>
      </c>
      <c r="X26" s="84">
        <v>28.510197703999999</v>
      </c>
      <c r="Y26" s="82">
        <v>117</v>
      </c>
      <c r="Z26" s="83">
        <v>758.40115000000003</v>
      </c>
      <c r="AA26" s="84">
        <v>15.664157583</v>
      </c>
      <c r="AB26" s="84">
        <v>6.9590939422</v>
      </c>
      <c r="AC26" s="84">
        <v>-3.6267096400000001</v>
      </c>
      <c r="AD26" s="84">
        <v>9.6785270228000009</v>
      </c>
      <c r="AE26" s="84">
        <v>-0.37471710600000002</v>
      </c>
    </row>
    <row r="27" spans="1:31" x14ac:dyDescent="0.35">
      <c r="A27" s="21" t="s">
        <v>39</v>
      </c>
      <c r="B27" s="82">
        <v>724</v>
      </c>
      <c r="C27" s="83">
        <v>1142.265568</v>
      </c>
      <c r="D27" s="84">
        <v>31.681665595999998</v>
      </c>
      <c r="E27" s="84">
        <v>1.9129052682000001</v>
      </c>
      <c r="F27" s="84">
        <v>26.003415496999999</v>
      </c>
      <c r="G27" s="82">
        <v>129</v>
      </c>
      <c r="H27" s="83">
        <v>178.1</v>
      </c>
      <c r="I27" s="84">
        <v>55.912226361000002</v>
      </c>
      <c r="J27" s="84">
        <v>7.9642223491999999</v>
      </c>
      <c r="K27" s="84">
        <v>49.720351551</v>
      </c>
      <c r="L27" s="82">
        <v>160</v>
      </c>
      <c r="M27" s="83">
        <v>223.52197799999999</v>
      </c>
      <c r="N27" s="84">
        <v>32.890678373999997</v>
      </c>
      <c r="O27" s="84">
        <v>5.1434520438</v>
      </c>
      <c r="P27" s="84">
        <v>23.021547987999998</v>
      </c>
      <c r="Q27" s="84">
        <v>9.4807139264</v>
      </c>
      <c r="R27" s="84">
        <v>2.4282504637</v>
      </c>
      <c r="S27" s="84">
        <v>48.715462924999997</v>
      </c>
      <c r="T27" s="82">
        <v>403</v>
      </c>
      <c r="U27" s="83">
        <v>555.56062299999996</v>
      </c>
      <c r="V27" s="84">
        <v>42.076973526000003</v>
      </c>
      <c r="W27" s="84">
        <v>2.8617186499999998</v>
      </c>
      <c r="X27" s="84">
        <v>23.671920869000001</v>
      </c>
      <c r="Y27" s="82">
        <v>0</v>
      </c>
      <c r="Z27" s="83">
        <v>0</v>
      </c>
      <c r="AA27" s="84">
        <v>0</v>
      </c>
      <c r="AB27" s="84">
        <v>0</v>
      </c>
      <c r="AC27" s="84">
        <v>-42.076973526000003</v>
      </c>
      <c r="AD27" s="84" t="s">
        <v>28</v>
      </c>
      <c r="AE27" s="84" t="s">
        <v>28</v>
      </c>
    </row>
    <row r="28" spans="1:31" x14ac:dyDescent="0.35">
      <c r="A28" s="21" t="s">
        <v>40</v>
      </c>
      <c r="B28" s="82">
        <v>284</v>
      </c>
      <c r="C28" s="83">
        <v>6092.5861320000004</v>
      </c>
      <c r="D28" s="84">
        <v>8.7352949575000007</v>
      </c>
      <c r="E28" s="84">
        <v>2.4133581876000001</v>
      </c>
      <c r="F28" s="84">
        <v>65.777387066000003</v>
      </c>
      <c r="G28" s="82">
        <v>198</v>
      </c>
      <c r="H28" s="83">
        <v>4265.7788899999996</v>
      </c>
      <c r="I28" s="84">
        <v>10.206265701</v>
      </c>
      <c r="J28" s="84">
        <v>3.7444279238</v>
      </c>
      <c r="K28" s="84">
        <v>17.873216365000001</v>
      </c>
      <c r="L28" s="82">
        <v>13</v>
      </c>
      <c r="M28" s="83">
        <v>393.22925600000002</v>
      </c>
      <c r="N28" s="84">
        <v>4.6560324972</v>
      </c>
      <c r="O28" s="84">
        <v>4.360001907</v>
      </c>
      <c r="P28" s="84">
        <v>5.5502332042000004</v>
      </c>
      <c r="Q28" s="84">
        <v>5.6829361205</v>
      </c>
      <c r="R28" s="84">
        <v>0.97664888120000004</v>
      </c>
      <c r="S28" s="84">
        <v>41.898927321000002</v>
      </c>
      <c r="T28" s="82">
        <v>112</v>
      </c>
      <c r="U28" s="83">
        <v>2746.9037400000002</v>
      </c>
      <c r="V28" s="84">
        <v>11.601548976</v>
      </c>
      <c r="W28" s="84">
        <v>4.7156229830000003</v>
      </c>
      <c r="X28" s="84">
        <v>31.065131886</v>
      </c>
      <c r="Y28" s="82">
        <v>67</v>
      </c>
      <c r="Z28" s="83">
        <v>1348.1803259999999</v>
      </c>
      <c r="AA28" s="84">
        <v>6.6163041197999997</v>
      </c>
      <c r="AB28" s="84">
        <v>4.6796940547999997</v>
      </c>
      <c r="AC28" s="84">
        <v>-4.9852448559999996</v>
      </c>
      <c r="AD28" s="84">
        <v>6.6222144180000004</v>
      </c>
      <c r="AE28" s="84">
        <v>-0.75280631899999995</v>
      </c>
    </row>
    <row r="29" spans="1:31" x14ac:dyDescent="0.35">
      <c r="A29" s="21" t="s">
        <v>41</v>
      </c>
      <c r="B29" s="82">
        <v>1573</v>
      </c>
      <c r="C29" s="83">
        <v>2276.5</v>
      </c>
      <c r="D29" s="84">
        <v>61.399802211999997</v>
      </c>
      <c r="E29" s="84">
        <v>0.66909224519999999</v>
      </c>
      <c r="F29" s="84">
        <v>63.556914069000001</v>
      </c>
      <c r="G29" s="82">
        <v>1033</v>
      </c>
      <c r="H29" s="83">
        <v>1707.5</v>
      </c>
      <c r="I29" s="84">
        <v>78.235967927000004</v>
      </c>
      <c r="J29" s="84">
        <v>0.77394564980000002</v>
      </c>
      <c r="K29" s="84">
        <v>10.173066988</v>
      </c>
      <c r="L29" s="82">
        <v>0</v>
      </c>
      <c r="M29" s="83">
        <v>0</v>
      </c>
      <c r="N29" s="84">
        <v>0</v>
      </c>
      <c r="O29" s="84">
        <v>0</v>
      </c>
      <c r="P29" s="84">
        <v>86.025200459999994</v>
      </c>
      <c r="Q29" s="85" t="s">
        <v>28</v>
      </c>
      <c r="R29" s="85" t="s">
        <v>28</v>
      </c>
      <c r="S29" s="84">
        <v>69.515240227000007</v>
      </c>
      <c r="T29" s="82">
        <v>1027</v>
      </c>
      <c r="U29" s="83">
        <v>1360.666667</v>
      </c>
      <c r="V29" s="84">
        <v>55.784079261999999</v>
      </c>
      <c r="W29" s="84">
        <v>0.80305075719999996</v>
      </c>
      <c r="X29" s="84" t="s">
        <v>28</v>
      </c>
      <c r="Y29" s="84" t="s">
        <v>28</v>
      </c>
      <c r="Z29" s="84" t="s">
        <v>28</v>
      </c>
      <c r="AA29" s="84" t="s">
        <v>28</v>
      </c>
      <c r="AB29" s="84" t="s">
        <v>28</v>
      </c>
      <c r="AC29" s="84" t="s">
        <v>28</v>
      </c>
      <c r="AD29" s="84" t="s">
        <v>28</v>
      </c>
      <c r="AE29" s="84" t="s">
        <v>28</v>
      </c>
    </row>
    <row r="30" spans="1:31" x14ac:dyDescent="0.35">
      <c r="A30" s="21" t="s">
        <v>42</v>
      </c>
      <c r="B30" s="82">
        <v>744</v>
      </c>
      <c r="C30" s="83">
        <v>18890.782471999999</v>
      </c>
      <c r="D30" s="84">
        <v>27.998711598</v>
      </c>
      <c r="E30" s="84">
        <v>4.0780393507000001</v>
      </c>
      <c r="F30" s="84">
        <v>39.136297857999999</v>
      </c>
      <c r="G30" s="82">
        <v>341</v>
      </c>
      <c r="H30" s="83">
        <v>8642.1983369999998</v>
      </c>
      <c r="I30" s="84">
        <v>36.517599578000002</v>
      </c>
      <c r="J30" s="84">
        <v>7.6435256999999996</v>
      </c>
      <c r="K30" s="84">
        <v>43.174120881999997</v>
      </c>
      <c r="L30" s="82">
        <v>195</v>
      </c>
      <c r="M30" s="83">
        <v>5639.7173579999999</v>
      </c>
      <c r="N30" s="84">
        <v>21.329202814999999</v>
      </c>
      <c r="O30" s="84">
        <v>5.2245140954</v>
      </c>
      <c r="P30" s="84">
        <v>15.188396762</v>
      </c>
      <c r="Q30" s="84">
        <v>8.9775460397</v>
      </c>
      <c r="R30" s="84">
        <v>1.6918205370999999</v>
      </c>
      <c r="S30" s="84">
        <v>59.898237705</v>
      </c>
      <c r="T30" s="82">
        <v>428</v>
      </c>
      <c r="U30" s="83">
        <v>11741.794499</v>
      </c>
      <c r="V30" s="84">
        <v>32.407727459</v>
      </c>
      <c r="W30" s="84">
        <v>5.8668427412000002</v>
      </c>
      <c r="X30" s="84">
        <v>29.128402327</v>
      </c>
      <c r="Y30" s="82">
        <v>177</v>
      </c>
      <c r="Z30" s="83">
        <v>3665.7398790000002</v>
      </c>
      <c r="AA30" s="84">
        <v>19.535345054</v>
      </c>
      <c r="AB30" s="84">
        <v>6.8380270741000002</v>
      </c>
      <c r="AC30" s="84">
        <v>-12.87238241</v>
      </c>
      <c r="AD30" s="84">
        <v>8.6938805202000005</v>
      </c>
      <c r="AE30" s="84">
        <v>-1.48062564</v>
      </c>
    </row>
    <row r="31" spans="1:31" x14ac:dyDescent="0.35">
      <c r="A31" s="21" t="s">
        <v>43</v>
      </c>
      <c r="B31" s="82">
        <v>1422</v>
      </c>
      <c r="C31" s="83">
        <v>39859.078630999997</v>
      </c>
      <c r="D31" s="84">
        <v>41.441211787</v>
      </c>
      <c r="E31" s="84">
        <v>4.4013922813999997</v>
      </c>
      <c r="F31" s="84">
        <v>40.951143006999999</v>
      </c>
      <c r="G31" s="82">
        <v>391</v>
      </c>
      <c r="H31" s="83">
        <v>11797.293114</v>
      </c>
      <c r="I31" s="84">
        <v>32.263047309999997</v>
      </c>
      <c r="J31" s="84">
        <v>5.8026416544000003</v>
      </c>
      <c r="K31" s="84">
        <v>41.486705563999998</v>
      </c>
      <c r="L31" s="82">
        <v>643</v>
      </c>
      <c r="M31" s="83">
        <v>18082.618829999999</v>
      </c>
      <c r="N31" s="84">
        <v>48.400079577</v>
      </c>
      <c r="O31" s="84">
        <v>7.2939040859000004</v>
      </c>
      <c r="P31" s="84">
        <v>-16.137032269999999</v>
      </c>
      <c r="Q31" s="84">
        <v>9.3677722531000001</v>
      </c>
      <c r="R31" s="84">
        <v>-1.722611506</v>
      </c>
      <c r="S31" s="84">
        <v>26.915219983</v>
      </c>
      <c r="T31" s="82">
        <v>442</v>
      </c>
      <c r="U31" s="83">
        <v>14459.457457</v>
      </c>
      <c r="V31" s="84">
        <v>59.395066960999998</v>
      </c>
      <c r="W31" s="84">
        <v>8.1857692460999996</v>
      </c>
      <c r="X31" s="84">
        <v>23.903577639000002</v>
      </c>
      <c r="Y31" s="82">
        <v>256</v>
      </c>
      <c r="Z31" s="83">
        <v>7492.5168750000003</v>
      </c>
      <c r="AA31" s="84">
        <v>32.541234623999998</v>
      </c>
      <c r="AB31" s="84">
        <v>7.6883120724999996</v>
      </c>
      <c r="AC31" s="84">
        <v>-26.85383234</v>
      </c>
      <c r="AD31" s="84">
        <v>11.384393439</v>
      </c>
      <c r="AE31" s="84">
        <v>-2.3588285560000002</v>
      </c>
    </row>
    <row r="32" spans="1:31" x14ac:dyDescent="0.35">
      <c r="A32" s="21" t="s">
        <v>44</v>
      </c>
      <c r="B32" s="82">
        <v>661</v>
      </c>
      <c r="C32" s="83">
        <v>28949.699861000001</v>
      </c>
      <c r="D32" s="84">
        <v>22.581129205</v>
      </c>
      <c r="E32" s="84">
        <v>4.6351817163</v>
      </c>
      <c r="F32" s="84">
        <v>40.988574462000003</v>
      </c>
      <c r="G32" s="82">
        <v>213</v>
      </c>
      <c r="H32" s="83">
        <v>6865.7148399999996</v>
      </c>
      <c r="I32" s="84">
        <v>15.579001794</v>
      </c>
      <c r="J32" s="84">
        <v>6.7434032686999998</v>
      </c>
      <c r="K32" s="84">
        <v>43.034852041000001</v>
      </c>
      <c r="L32" s="82">
        <v>157</v>
      </c>
      <c r="M32" s="83">
        <v>12504.03368</v>
      </c>
      <c r="N32" s="84">
        <v>25.477277196999999</v>
      </c>
      <c r="O32" s="84">
        <v>8.5640374929000007</v>
      </c>
      <c r="P32" s="84">
        <v>-9.8982754029999995</v>
      </c>
      <c r="Q32" s="84">
        <v>10.931204038000001</v>
      </c>
      <c r="R32" s="84">
        <v>-0.90550641700000001</v>
      </c>
      <c r="S32" s="84">
        <v>54.111950329999999</v>
      </c>
      <c r="T32" s="82">
        <v>153</v>
      </c>
      <c r="U32" s="83">
        <v>13977.736171</v>
      </c>
      <c r="V32" s="84">
        <v>21.493590271999999</v>
      </c>
      <c r="W32" s="84">
        <v>6.5802914825999999</v>
      </c>
      <c r="X32" s="84">
        <v>21.923391784</v>
      </c>
      <c r="Y32" s="82">
        <v>270</v>
      </c>
      <c r="Z32" s="83">
        <v>7743.6981770000002</v>
      </c>
      <c r="AA32" s="84">
        <v>29.390433129000002</v>
      </c>
      <c r="AB32" s="84">
        <v>11.49524669</v>
      </c>
      <c r="AC32" s="84">
        <v>7.8968428573000002</v>
      </c>
      <c r="AD32" s="84">
        <v>13.276385647</v>
      </c>
      <c r="AE32" s="84">
        <v>0.59480366630000003</v>
      </c>
    </row>
    <row r="33" spans="1:31" x14ac:dyDescent="0.35">
      <c r="A33" s="21" t="s">
        <v>45</v>
      </c>
      <c r="B33" s="82">
        <v>1143</v>
      </c>
      <c r="C33" s="83">
        <v>7083.8034319999997</v>
      </c>
      <c r="D33" s="84">
        <v>34.18568054</v>
      </c>
      <c r="E33" s="84">
        <v>3.5899174836999999</v>
      </c>
      <c r="F33" s="84">
        <v>61.655185414000002</v>
      </c>
      <c r="G33" s="82">
        <v>694</v>
      </c>
      <c r="H33" s="83">
        <v>4177.0617730000004</v>
      </c>
      <c r="I33" s="84">
        <v>34.605861103000002</v>
      </c>
      <c r="J33" s="84">
        <v>4.9096184565999996</v>
      </c>
      <c r="K33" s="84">
        <v>17.775326601</v>
      </c>
      <c r="L33" s="82">
        <v>180</v>
      </c>
      <c r="M33" s="83">
        <v>1185.0930089999999</v>
      </c>
      <c r="N33" s="84">
        <v>34.055182950999999</v>
      </c>
      <c r="O33" s="84">
        <v>9.7724139375999997</v>
      </c>
      <c r="P33" s="84">
        <v>0.55067815229999995</v>
      </c>
      <c r="Q33" s="84">
        <v>10.932957752</v>
      </c>
      <c r="R33" s="84">
        <v>5.0368634400000001E-2</v>
      </c>
      <c r="S33" s="84">
        <v>73.139403060000006</v>
      </c>
      <c r="T33" s="82">
        <v>765</v>
      </c>
      <c r="U33" s="83">
        <v>4769.3913300000004</v>
      </c>
      <c r="V33" s="84">
        <v>32.685130491999999</v>
      </c>
      <c r="W33" s="84">
        <v>4.2232975580999996</v>
      </c>
      <c r="X33" s="84">
        <v>11.473103032999999</v>
      </c>
      <c r="Y33" s="82">
        <v>95</v>
      </c>
      <c r="Z33" s="83">
        <v>604.75759100000005</v>
      </c>
      <c r="AA33" s="84">
        <v>26.233507233000001</v>
      </c>
      <c r="AB33" s="84">
        <v>8.1665484261000003</v>
      </c>
      <c r="AC33" s="84">
        <v>-6.4516232589999998</v>
      </c>
      <c r="AD33" s="84">
        <v>8.6041522185999995</v>
      </c>
      <c r="AE33" s="84">
        <v>-0.74982672299999997</v>
      </c>
    </row>
    <row r="34" spans="1:31" x14ac:dyDescent="0.35">
      <c r="A34" s="21" t="s">
        <v>46</v>
      </c>
      <c r="B34" s="82">
        <v>532</v>
      </c>
      <c r="C34" s="83">
        <v>8448.0307389999998</v>
      </c>
      <c r="D34" s="84">
        <v>17.518725287999999</v>
      </c>
      <c r="E34" s="84">
        <v>2.9635296616</v>
      </c>
      <c r="F34" s="84">
        <v>88.765921602000006</v>
      </c>
      <c r="G34" s="82">
        <v>462</v>
      </c>
      <c r="H34" s="83">
        <v>7330.5943600000001</v>
      </c>
      <c r="I34" s="84">
        <v>17.786947163000001</v>
      </c>
      <c r="J34" s="84">
        <v>3.1467587304000002</v>
      </c>
      <c r="K34" s="84">
        <v>7.3775017143000001</v>
      </c>
      <c r="L34" s="82">
        <v>18</v>
      </c>
      <c r="M34" s="83">
        <v>235.63636</v>
      </c>
      <c r="N34" s="84">
        <v>7.1040554149000004</v>
      </c>
      <c r="O34" s="84">
        <v>5.8168647100999999</v>
      </c>
      <c r="P34" s="84">
        <v>10.682891747999999</v>
      </c>
      <c r="Q34" s="84">
        <v>6.5704849445000004</v>
      </c>
      <c r="R34" s="84">
        <v>1.6258909103999999</v>
      </c>
      <c r="S34" s="84">
        <v>52.567314543000002</v>
      </c>
      <c r="T34" s="82">
        <v>273</v>
      </c>
      <c r="U34" s="83">
        <v>4529.5357370000002</v>
      </c>
      <c r="V34" s="84">
        <v>18.400665029999999</v>
      </c>
      <c r="W34" s="84">
        <v>4.3611529373</v>
      </c>
      <c r="X34" s="84">
        <v>13.957998883</v>
      </c>
      <c r="Y34" s="82">
        <v>56</v>
      </c>
      <c r="Z34" s="83">
        <v>917.58271000000002</v>
      </c>
      <c r="AA34" s="84">
        <v>13.597232705</v>
      </c>
      <c r="AB34" s="84">
        <v>7.8506415327000001</v>
      </c>
      <c r="AC34" s="84">
        <v>-4.8034323250000002</v>
      </c>
      <c r="AD34" s="84">
        <v>9.0165266704999993</v>
      </c>
      <c r="AE34" s="84">
        <v>-0.53273644099999995</v>
      </c>
    </row>
    <row r="35" spans="1:31" x14ac:dyDescent="0.35">
      <c r="A35" s="21" t="s">
        <v>47</v>
      </c>
      <c r="B35" s="82">
        <v>865</v>
      </c>
      <c r="C35" s="83">
        <v>11501.478872</v>
      </c>
      <c r="D35" s="84">
        <v>21.040806883999998</v>
      </c>
      <c r="E35" s="84">
        <v>3.6381136190999999</v>
      </c>
      <c r="F35" s="84">
        <v>39.800330668999997</v>
      </c>
      <c r="G35" s="82">
        <v>403</v>
      </c>
      <c r="H35" s="83">
        <v>6042.3421289999997</v>
      </c>
      <c r="I35" s="84">
        <v>29.081540022999999</v>
      </c>
      <c r="J35" s="84">
        <v>6.7975149631000003</v>
      </c>
      <c r="K35" s="84">
        <v>31.027882717000001</v>
      </c>
      <c r="L35" s="82">
        <v>227</v>
      </c>
      <c r="M35" s="83">
        <v>2846.6893570000002</v>
      </c>
      <c r="N35" s="84">
        <v>19.038834016999999</v>
      </c>
      <c r="O35" s="84">
        <v>6.1753408217999999</v>
      </c>
      <c r="P35" s="84">
        <v>10.042706007</v>
      </c>
      <c r="Q35" s="84">
        <v>9.1223357658000008</v>
      </c>
      <c r="R35" s="84">
        <v>1.1008919496</v>
      </c>
      <c r="S35" s="84">
        <v>23.334255337999998</v>
      </c>
      <c r="T35" s="82">
        <v>177</v>
      </c>
      <c r="U35" s="83">
        <v>3169.234414</v>
      </c>
      <c r="V35" s="84">
        <v>25.466262337</v>
      </c>
      <c r="W35" s="84">
        <v>7.0199465393000002</v>
      </c>
      <c r="X35" s="84">
        <v>32.627809368999998</v>
      </c>
      <c r="Y35" s="82">
        <v>338</v>
      </c>
      <c r="Z35" s="83">
        <v>4061.070815</v>
      </c>
      <c r="AA35" s="84">
        <v>24.789378572</v>
      </c>
      <c r="AB35" s="84">
        <v>5.9707203044000003</v>
      </c>
      <c r="AC35" s="84">
        <v>-0.67688376500000003</v>
      </c>
      <c r="AD35" s="84">
        <v>8.0168643783999993</v>
      </c>
      <c r="AE35" s="84">
        <v>-8.4432483000000003E-2</v>
      </c>
    </row>
    <row r="36" spans="1:31" x14ac:dyDescent="0.35">
      <c r="A36" s="21" t="s">
        <v>48</v>
      </c>
      <c r="B36" s="82">
        <v>909</v>
      </c>
      <c r="C36" s="83">
        <v>32364.755288</v>
      </c>
      <c r="D36" s="84">
        <v>34.842974759999997</v>
      </c>
      <c r="E36" s="84">
        <v>4.6757684489000004</v>
      </c>
      <c r="F36" s="84">
        <v>63.184827843999997</v>
      </c>
      <c r="G36" s="82">
        <v>436</v>
      </c>
      <c r="H36" s="83">
        <v>13972.460884</v>
      </c>
      <c r="I36" s="84">
        <v>30.477418760999999</v>
      </c>
      <c r="J36" s="84">
        <v>6.385900522</v>
      </c>
      <c r="K36" s="84">
        <v>21.769992454</v>
      </c>
      <c r="L36" s="82">
        <v>207</v>
      </c>
      <c r="M36" s="83">
        <v>7705.7924679999996</v>
      </c>
      <c r="N36" s="84">
        <v>50.011729668000001</v>
      </c>
      <c r="O36" s="84">
        <v>9.1747914969999993</v>
      </c>
      <c r="P36" s="84">
        <v>-19.534310909999999</v>
      </c>
      <c r="Q36" s="84">
        <v>11.600969001999999</v>
      </c>
      <c r="R36" s="84">
        <v>-1.68385166</v>
      </c>
      <c r="S36" s="84">
        <v>25.407580957</v>
      </c>
      <c r="T36" s="82">
        <v>238</v>
      </c>
      <c r="U36" s="83">
        <v>7983.0040150000004</v>
      </c>
      <c r="V36" s="84">
        <v>41.590373022999998</v>
      </c>
      <c r="W36" s="84">
        <v>9.1876538825999994</v>
      </c>
      <c r="X36" s="84">
        <v>34.904526744999998</v>
      </c>
      <c r="Y36" s="82">
        <v>314</v>
      </c>
      <c r="Z36" s="83">
        <v>11045.434176999999</v>
      </c>
      <c r="AA36" s="84">
        <v>41.831830355000001</v>
      </c>
      <c r="AB36" s="84">
        <v>8.6298102243999999</v>
      </c>
      <c r="AC36" s="84">
        <v>0.24145733129999999</v>
      </c>
      <c r="AD36" s="84">
        <v>12.030195438</v>
      </c>
      <c r="AE36" s="84">
        <v>2.0070939999999999E-2</v>
      </c>
    </row>
    <row r="37" spans="1:31" x14ac:dyDescent="0.35">
      <c r="A37" s="21" t="s">
        <v>49</v>
      </c>
      <c r="B37" s="82">
        <v>244</v>
      </c>
      <c r="C37" s="83">
        <v>1768.1305809999999</v>
      </c>
      <c r="D37" s="84">
        <v>16.857292983000001</v>
      </c>
      <c r="E37" s="84">
        <v>4.0787218560999996</v>
      </c>
      <c r="F37" s="84">
        <v>75.459987501000001</v>
      </c>
      <c r="G37" s="82">
        <v>130</v>
      </c>
      <c r="H37" s="83">
        <v>1080.2246130000001</v>
      </c>
      <c r="I37" s="84">
        <v>16.931618059000002</v>
      </c>
      <c r="J37" s="84">
        <v>5.4247266214999996</v>
      </c>
      <c r="K37" s="84">
        <v>11.061625695</v>
      </c>
      <c r="L37" s="82">
        <v>14</v>
      </c>
      <c r="M37" s="83">
        <v>182.23115999999999</v>
      </c>
      <c r="N37" s="84">
        <v>20.126775613</v>
      </c>
      <c r="O37" s="84">
        <v>21.417274816999999</v>
      </c>
      <c r="P37" s="84">
        <v>-3.1951575540000001</v>
      </c>
      <c r="Q37" s="84">
        <v>22.093603588000001</v>
      </c>
      <c r="R37" s="84">
        <v>-0.14461912199999999</v>
      </c>
      <c r="S37" s="84">
        <v>66.129445812</v>
      </c>
      <c r="T37" s="82">
        <v>74</v>
      </c>
      <c r="U37" s="83">
        <v>457.36501299999998</v>
      </c>
      <c r="V37" s="84">
        <v>7.6636667939000001</v>
      </c>
      <c r="W37" s="84">
        <v>4.3608853166000001</v>
      </c>
      <c r="X37" s="84">
        <v>15.221345321999999</v>
      </c>
      <c r="Y37" s="82">
        <v>81</v>
      </c>
      <c r="Z37" s="83">
        <v>695.39292399999999</v>
      </c>
      <c r="AA37" s="84">
        <v>37.701434726000002</v>
      </c>
      <c r="AB37" s="84">
        <v>15.493857996999999</v>
      </c>
      <c r="AC37" s="84">
        <v>30.037767932000001</v>
      </c>
      <c r="AD37" s="84">
        <v>16.886772656000002</v>
      </c>
      <c r="AE37" s="84">
        <v>1.7787749348999999</v>
      </c>
    </row>
    <row r="38" spans="1:31" x14ac:dyDescent="0.35">
      <c r="A38" s="21" t="s">
        <v>50</v>
      </c>
      <c r="B38" s="82">
        <v>875</v>
      </c>
      <c r="C38" s="83">
        <v>11274.3783</v>
      </c>
      <c r="D38" s="84">
        <v>23.694187457000002</v>
      </c>
      <c r="E38" s="84">
        <v>3.7374000282000002</v>
      </c>
      <c r="F38" s="85" t="s">
        <v>28</v>
      </c>
      <c r="G38" s="85" t="s">
        <v>28</v>
      </c>
      <c r="H38" s="85" t="s">
        <v>28</v>
      </c>
      <c r="I38" s="85" t="s">
        <v>28</v>
      </c>
      <c r="J38" s="85" t="s">
        <v>28</v>
      </c>
      <c r="K38" s="85" t="s">
        <v>28</v>
      </c>
      <c r="L38" s="85" t="s">
        <v>28</v>
      </c>
      <c r="M38" s="85" t="s">
        <v>28</v>
      </c>
      <c r="N38" s="85" t="s">
        <v>28</v>
      </c>
      <c r="O38" s="85" t="s">
        <v>28</v>
      </c>
      <c r="P38" s="85" t="s">
        <v>28</v>
      </c>
      <c r="Q38" s="85" t="s">
        <v>28</v>
      </c>
      <c r="R38" s="85" t="s">
        <v>28</v>
      </c>
      <c r="S38" s="84">
        <v>46.205447696999997</v>
      </c>
      <c r="T38" s="82">
        <v>249</v>
      </c>
      <c r="U38" s="83">
        <v>3987.7616680000001</v>
      </c>
      <c r="V38" s="84">
        <v>22.585915867000001</v>
      </c>
      <c r="W38" s="84">
        <v>5.9748357058000003</v>
      </c>
      <c r="X38" s="84">
        <v>22.718868189999998</v>
      </c>
      <c r="Y38" s="82">
        <v>235</v>
      </c>
      <c r="Z38" s="83">
        <v>2431.4030080000002</v>
      </c>
      <c r="AA38" s="84">
        <v>25.185459822999999</v>
      </c>
      <c r="AB38" s="84">
        <v>9.7961005332000006</v>
      </c>
      <c r="AC38" s="84">
        <v>2.5995439560000002</v>
      </c>
      <c r="AD38" s="84">
        <v>11.491731507000001</v>
      </c>
      <c r="AE38" s="84">
        <v>0.22620994529999999</v>
      </c>
    </row>
    <row r="39" spans="1:31" x14ac:dyDescent="0.35">
      <c r="A39" s="21" t="s">
        <v>51</v>
      </c>
      <c r="B39" s="82">
        <v>430</v>
      </c>
      <c r="C39" s="83">
        <v>8091.2356159999999</v>
      </c>
      <c r="D39" s="84">
        <v>14.439837396</v>
      </c>
      <c r="E39" s="84">
        <v>3.0651822762999998</v>
      </c>
      <c r="F39" s="84">
        <v>38.233255444999998</v>
      </c>
      <c r="G39" s="82">
        <v>131</v>
      </c>
      <c r="H39" s="83">
        <v>2271.6891949999999</v>
      </c>
      <c r="I39" s="84">
        <v>10.552636479</v>
      </c>
      <c r="J39" s="84">
        <v>4.3311231509999999</v>
      </c>
      <c r="K39" s="84">
        <v>32.742480831999998</v>
      </c>
      <c r="L39" s="82">
        <v>138</v>
      </c>
      <c r="M39" s="83">
        <v>2385.4227999999998</v>
      </c>
      <c r="N39" s="84">
        <v>13.965612215</v>
      </c>
      <c r="O39" s="84">
        <v>4.2720534164000004</v>
      </c>
      <c r="P39" s="84">
        <v>-3.4129757359999999</v>
      </c>
      <c r="Q39" s="84">
        <v>5.9569313752999999</v>
      </c>
      <c r="R39" s="84">
        <v>-0.57294192600000005</v>
      </c>
      <c r="S39" s="84">
        <v>41.969581658000003</v>
      </c>
      <c r="T39" s="82">
        <v>206</v>
      </c>
      <c r="U39" s="83">
        <v>3728.944301</v>
      </c>
      <c r="V39" s="84">
        <v>16.547246247</v>
      </c>
      <c r="W39" s="84">
        <v>4.5950287884999996</v>
      </c>
      <c r="X39" s="84">
        <v>32.020467463000003</v>
      </c>
      <c r="Y39" s="82">
        <v>20</v>
      </c>
      <c r="Z39" s="83">
        <v>394.576821</v>
      </c>
      <c r="AA39" s="84">
        <v>2.2437020918999999</v>
      </c>
      <c r="AB39" s="84">
        <v>2.2565525586000001</v>
      </c>
      <c r="AC39" s="84">
        <v>-14.30354416</v>
      </c>
      <c r="AD39" s="84">
        <v>5.0986639393999997</v>
      </c>
      <c r="AE39" s="84">
        <v>-2.8053514260000001</v>
      </c>
    </row>
    <row r="40" spans="1:31" x14ac:dyDescent="0.35">
      <c r="A40" s="21" t="s">
        <v>150</v>
      </c>
      <c r="B40" s="82">
        <v>162</v>
      </c>
      <c r="C40" s="83">
        <v>24347.559778999999</v>
      </c>
      <c r="D40" s="84">
        <v>19.172034658000001</v>
      </c>
      <c r="E40" s="84">
        <v>8.4721108081000001</v>
      </c>
      <c r="F40" s="85" t="s">
        <v>28</v>
      </c>
      <c r="G40" s="85" t="s">
        <v>28</v>
      </c>
      <c r="H40" s="85" t="s">
        <v>28</v>
      </c>
      <c r="I40" s="85" t="s">
        <v>28</v>
      </c>
      <c r="J40" s="85" t="s">
        <v>28</v>
      </c>
      <c r="K40" s="85" t="s">
        <v>28</v>
      </c>
      <c r="L40" s="85" t="s">
        <v>28</v>
      </c>
      <c r="M40" s="85" t="s">
        <v>28</v>
      </c>
      <c r="N40" s="85" t="s">
        <v>28</v>
      </c>
      <c r="O40" s="85" t="s">
        <v>28</v>
      </c>
      <c r="P40" s="85" t="s">
        <v>28</v>
      </c>
      <c r="Q40" s="85" t="s">
        <v>28</v>
      </c>
      <c r="R40" s="85" t="s">
        <v>28</v>
      </c>
      <c r="S40" s="84">
        <v>13.389933013</v>
      </c>
      <c r="T40" s="82">
        <v>0</v>
      </c>
      <c r="U40" s="83">
        <v>0</v>
      </c>
      <c r="V40" s="84">
        <v>0</v>
      </c>
      <c r="W40" s="84">
        <v>0</v>
      </c>
      <c r="X40" s="84">
        <v>35.698551670000001</v>
      </c>
      <c r="Y40" s="82">
        <v>20</v>
      </c>
      <c r="Z40" s="83">
        <v>7709.9114060000002</v>
      </c>
      <c r="AA40" s="84">
        <v>29.550110117999999</v>
      </c>
      <c r="AB40" s="84">
        <v>30.65067294</v>
      </c>
      <c r="AC40" s="84">
        <v>29.550110119999999</v>
      </c>
      <c r="AD40" s="84">
        <v>30.65067294</v>
      </c>
      <c r="AE40" s="84">
        <v>0.96409335500000004</v>
      </c>
    </row>
    <row r="42" spans="1:31" x14ac:dyDescent="0.35">
      <c r="A42" s="6" t="s">
        <v>52</v>
      </c>
    </row>
    <row r="43" spans="1:31" ht="47.25" customHeight="1" x14ac:dyDescent="0.35">
      <c r="A43" s="7" t="s">
        <v>53</v>
      </c>
      <c r="B43" s="109" t="s">
        <v>86</v>
      </c>
      <c r="C43" s="109"/>
      <c r="D43" s="109"/>
      <c r="E43" s="109"/>
      <c r="F43" s="109"/>
      <c r="G43" s="109"/>
      <c r="H43" s="109"/>
      <c r="I43" s="109"/>
      <c r="J43" s="109"/>
      <c r="K43" s="109"/>
      <c r="L43" s="109"/>
    </row>
    <row r="44" spans="1:31" ht="24.75" customHeight="1" x14ac:dyDescent="0.35">
      <c r="B44" s="109" t="s">
        <v>55</v>
      </c>
      <c r="C44" s="109"/>
      <c r="D44" s="109"/>
      <c r="E44" s="109"/>
      <c r="F44" s="109"/>
      <c r="G44" s="109"/>
      <c r="H44" s="109"/>
      <c r="I44" s="109"/>
      <c r="J44" s="109"/>
      <c r="K44" s="109"/>
      <c r="L44" s="109"/>
    </row>
    <row r="45" spans="1:31" ht="61.9" customHeight="1" x14ac:dyDescent="0.35">
      <c r="B45" s="109" t="s">
        <v>56</v>
      </c>
      <c r="C45" s="109"/>
      <c r="D45" s="109"/>
      <c r="E45" s="109"/>
      <c r="F45" s="109"/>
      <c r="G45" s="109"/>
      <c r="H45" s="109"/>
      <c r="I45" s="109"/>
      <c r="J45" s="109"/>
      <c r="K45" s="109"/>
      <c r="L45" s="109"/>
    </row>
    <row r="46" spans="1:31" x14ac:dyDescent="0.35">
      <c r="A46" s="48" t="s">
        <v>152</v>
      </c>
      <c r="B46" s="107" t="s">
        <v>153</v>
      </c>
      <c r="C46" s="107"/>
      <c r="D46" s="107"/>
      <c r="E46" s="107"/>
      <c r="F46" s="107"/>
      <c r="G46" s="107"/>
      <c r="H46" s="107"/>
      <c r="I46" s="107"/>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16" priority="6">
      <formula>"$G3=1"</formula>
    </cfRule>
  </conditionalFormatting>
  <conditionalFormatting sqref="G16:R16 F16:F39 H17:H37 M17:M37 G38:R38 H39 M39 F40:R40">
    <cfRule type="expression" dxfId="215" priority="7">
      <formula>"$G3=1"</formula>
    </cfRule>
  </conditionalFormatting>
  <conditionalFormatting sqref="Q29:R29">
    <cfRule type="expression" dxfId="214" priority="1">
      <formula>"$G3=1"</formula>
    </cfRule>
  </conditionalFormatting>
  <conditionalFormatting sqref="Z16:Z28 S16:S40 U16:U40 Z30:Z40">
    <cfRule type="expression" dxfId="213" priority="5">
      <formula>"$G3=1"</formula>
    </cfRule>
  </conditionalFormatting>
  <conditionalFormatting sqref="AE16:AE26 AE28 AE30:AE40">
    <cfRule type="cellIs" dxfId="212" priority="3" operator="lessThan">
      <formula>-1.96</formula>
    </cfRule>
    <cfRule type="cellIs" dxfId="211" priority="4" operator="greaterThan">
      <formula>1.96</formula>
    </cfRule>
  </conditionalFormatting>
  <hyperlinks>
    <hyperlink ref="K1" location="Contents!B21" display="Contents" xr:uid="{FFBFC6BE-C51C-443B-A711-377535DBA62B}"/>
  </hyperlinks>
  <pageMargins left="0.7" right="0.7" top="0.75" bottom="0.75" header="0.3" footer="0.3"/>
  <pageSetup orientation="portrait" horizontalDpi="90" verticalDpi="9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00973-71F2-434C-B7DD-941D679C2F67}">
  <sheetPr codeName="Sheet13"/>
  <dimension ref="A1:AE48"/>
  <sheetViews>
    <sheetView showGridLines="0" workbookViewId="0">
      <pane xSplit="1" topLeftCell="B1" activePane="topRight" state="frozen"/>
      <selection pane="topRight" activeCell="M20" sqref="M20"/>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0"/>
      <c r="M1" s="79"/>
      <c r="N1" s="79"/>
      <c r="O1" s="79"/>
      <c r="P1" s="79"/>
      <c r="Q1" s="79"/>
      <c r="R1" s="79"/>
      <c r="S1" s="79"/>
    </row>
    <row r="2" spans="1:31" s="4" customFormat="1" ht="17.25" customHeight="1" x14ac:dyDescent="0.35">
      <c r="A2" s="2" t="s">
        <v>3</v>
      </c>
      <c r="B2" s="3" t="str">
        <f>'Table 1.1'!B2</f>
        <v>Chapter 1: Top-level governance for digital technologies in schools</v>
      </c>
      <c r="C2" s="3"/>
      <c r="D2" s="3"/>
      <c r="E2" s="3"/>
      <c r="F2" s="3"/>
      <c r="G2" s="3"/>
      <c r="H2" s="3"/>
      <c r="I2" s="3"/>
      <c r="J2" s="3"/>
      <c r="K2" s="3"/>
      <c r="L2" s="3"/>
      <c r="M2" s="28"/>
      <c r="N2" s="28"/>
      <c r="O2" s="28"/>
      <c r="P2" s="28"/>
      <c r="Q2" s="28"/>
      <c r="R2" s="28"/>
      <c r="S2" s="28"/>
    </row>
    <row r="3" spans="1:31" s="4" customFormat="1" ht="17.25" customHeight="1" x14ac:dyDescent="0.35">
      <c r="A3" s="2"/>
      <c r="B3" s="3" t="str">
        <f>'Table 1.1'!B3</f>
        <v>Chapter 2: Digital equity and inclusion</v>
      </c>
      <c r="C3" s="3"/>
      <c r="D3" s="3"/>
      <c r="E3" s="3"/>
      <c r="F3" s="3"/>
      <c r="G3" s="3"/>
      <c r="H3" s="3"/>
      <c r="I3" s="3"/>
      <c r="J3" s="3"/>
      <c r="K3" s="3"/>
      <c r="L3" s="3"/>
      <c r="M3" s="28"/>
      <c r="N3" s="28"/>
      <c r="O3" s="28"/>
      <c r="P3" s="28"/>
      <c r="Q3" s="28"/>
      <c r="R3" s="28"/>
      <c r="S3" s="28"/>
    </row>
    <row r="4" spans="1:31" s="4" customFormat="1" ht="17.25" customHeight="1" x14ac:dyDescent="0.35">
      <c r="A4" s="2" t="s">
        <v>6</v>
      </c>
      <c r="B4" s="3" t="s">
        <v>327</v>
      </c>
      <c r="C4" s="3"/>
      <c r="D4" s="3"/>
      <c r="E4" s="3"/>
      <c r="F4" s="3"/>
      <c r="G4" s="3"/>
      <c r="H4" s="3"/>
      <c r="I4" s="3"/>
      <c r="J4" s="3"/>
      <c r="K4" s="3"/>
      <c r="L4" s="3"/>
      <c r="M4" s="28"/>
      <c r="N4" s="28"/>
      <c r="O4" s="28"/>
      <c r="P4" s="28"/>
      <c r="Q4" s="28"/>
      <c r="R4" s="28"/>
      <c r="S4" s="28"/>
    </row>
    <row r="5" spans="1:31" s="4" customFormat="1" ht="17.25" customHeight="1" x14ac:dyDescent="0.35">
      <c r="A5" s="2"/>
      <c r="B5" s="3" t="s">
        <v>322</v>
      </c>
      <c r="C5" s="3"/>
      <c r="D5" s="3"/>
      <c r="E5" s="3"/>
      <c r="F5" s="3"/>
      <c r="G5" s="3"/>
      <c r="H5" s="3"/>
      <c r="I5" s="3"/>
      <c r="J5" s="3"/>
      <c r="K5" s="3"/>
      <c r="L5" s="3"/>
      <c r="M5" s="28"/>
      <c r="N5" s="28"/>
      <c r="O5" s="28"/>
      <c r="P5" s="28"/>
      <c r="Q5" s="28"/>
      <c r="R5" s="28"/>
      <c r="S5" s="28"/>
    </row>
    <row r="6" spans="1:31" s="4" customFormat="1" ht="17.25" customHeight="1" x14ac:dyDescent="0.35">
      <c r="A6" s="2"/>
      <c r="B6" s="3"/>
      <c r="C6" s="3"/>
      <c r="D6" s="3"/>
      <c r="E6" s="3"/>
      <c r="F6" s="3"/>
      <c r="G6" s="3"/>
      <c r="H6" s="3"/>
      <c r="I6" s="3"/>
      <c r="J6" s="3"/>
      <c r="K6" s="3"/>
      <c r="L6" s="3"/>
      <c r="M6" s="28"/>
      <c r="N6" s="28"/>
      <c r="O6" s="28"/>
      <c r="P6" s="28"/>
      <c r="Q6" s="28"/>
      <c r="R6" s="28"/>
      <c r="S6" s="28"/>
    </row>
    <row r="7" spans="1:31" ht="17.25" customHeight="1" x14ac:dyDescent="0.35">
      <c r="A7" s="2" t="s">
        <v>8</v>
      </c>
      <c r="B7" s="3">
        <v>2023</v>
      </c>
      <c r="C7" s="3"/>
      <c r="D7" s="3"/>
      <c r="E7" s="3"/>
      <c r="F7" s="3"/>
      <c r="G7" s="3"/>
      <c r="H7" s="3"/>
      <c r="I7" s="3"/>
      <c r="J7" s="3"/>
      <c r="K7" s="3"/>
      <c r="L7" s="3"/>
      <c r="M7" s="28"/>
      <c r="N7" s="28"/>
      <c r="O7" s="28"/>
      <c r="P7" s="28"/>
      <c r="Q7" s="28"/>
      <c r="R7" s="28"/>
      <c r="S7" s="28"/>
    </row>
    <row r="8" spans="1:31" ht="17.25" customHeight="1" x14ac:dyDescent="0.35">
      <c r="A8" s="5"/>
      <c r="M8" s="1"/>
      <c r="N8" s="1"/>
      <c r="O8" s="1"/>
      <c r="P8" s="1"/>
      <c r="Q8" s="1"/>
      <c r="R8" s="1"/>
      <c r="S8" s="1"/>
    </row>
    <row r="9" spans="1:31" ht="24" customHeight="1" x14ac:dyDescent="0.35">
      <c r="A9" s="2" t="s">
        <v>9</v>
      </c>
      <c r="B9" s="16" t="s">
        <v>87</v>
      </c>
      <c r="C9" s="17"/>
      <c r="D9" s="17"/>
      <c r="E9" s="17"/>
      <c r="F9" s="17"/>
      <c r="G9" s="17"/>
      <c r="H9" s="17"/>
      <c r="I9" s="17"/>
      <c r="J9" s="17"/>
      <c r="K9" s="17"/>
      <c r="L9" s="17"/>
      <c r="M9" s="29"/>
      <c r="N9" s="29"/>
      <c r="O9" s="29"/>
      <c r="P9" s="29"/>
      <c r="Q9" s="29"/>
      <c r="R9" s="29"/>
      <c r="S9" s="29"/>
    </row>
    <row r="10" spans="1:31" x14ac:dyDescent="0.35">
      <c r="A10" s="2" t="s">
        <v>11</v>
      </c>
      <c r="B10" s="3" t="s">
        <v>12</v>
      </c>
      <c r="C10" s="18"/>
      <c r="D10" s="18"/>
      <c r="E10" s="18"/>
      <c r="F10" s="18"/>
      <c r="G10" s="18"/>
      <c r="H10" s="18"/>
      <c r="I10" s="18"/>
      <c r="J10" s="18"/>
      <c r="K10" s="18"/>
      <c r="L10" s="18"/>
      <c r="M10" s="1"/>
      <c r="N10" s="1"/>
      <c r="O10" s="1"/>
      <c r="P10" s="1"/>
      <c r="Q10" s="1"/>
      <c r="R10" s="1"/>
      <c r="S10" s="1"/>
    </row>
    <row r="14" spans="1:31" x14ac:dyDescent="0.35">
      <c r="B14" s="112" t="s">
        <v>13</v>
      </c>
      <c r="C14" s="112"/>
      <c r="D14" s="112"/>
      <c r="E14" s="112"/>
      <c r="F14" s="113" t="s">
        <v>14</v>
      </c>
      <c r="G14" s="113"/>
      <c r="H14" s="113"/>
      <c r="I14" s="113"/>
      <c r="J14" s="113"/>
      <c r="K14" s="114" t="s">
        <v>15</v>
      </c>
      <c r="L14" s="114"/>
      <c r="M14" s="114"/>
      <c r="N14" s="114"/>
      <c r="O14" s="114"/>
      <c r="P14" s="116" t="s">
        <v>16</v>
      </c>
      <c r="Q14" s="116"/>
      <c r="R14" s="116"/>
      <c r="S14" s="115" t="s">
        <v>17</v>
      </c>
      <c r="T14" s="115"/>
      <c r="U14" s="115"/>
      <c r="V14" s="115"/>
      <c r="W14" s="115"/>
      <c r="X14" s="110" t="s">
        <v>18</v>
      </c>
      <c r="Y14" s="110"/>
      <c r="Z14" s="110"/>
      <c r="AA14" s="110"/>
      <c r="AB14" s="111"/>
      <c r="AC14" s="108" t="s">
        <v>16</v>
      </c>
      <c r="AD14" s="108"/>
      <c r="AE14" s="108"/>
    </row>
    <row r="15" spans="1:31" ht="56" x14ac:dyDescent="0.35">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x14ac:dyDescent="0.35">
      <c r="A16" s="21" t="s">
        <v>27</v>
      </c>
      <c r="B16" s="82">
        <v>1471</v>
      </c>
      <c r="C16" s="83">
        <v>33502.672637999996</v>
      </c>
      <c r="D16" s="84">
        <v>55.775061948999998</v>
      </c>
      <c r="E16" s="84">
        <v>4.5632781853999997</v>
      </c>
      <c r="F16" s="85" t="s">
        <v>28</v>
      </c>
      <c r="G16" s="85" t="s">
        <v>28</v>
      </c>
      <c r="H16" s="85" t="s">
        <v>28</v>
      </c>
      <c r="I16" s="85" t="s">
        <v>28</v>
      </c>
      <c r="J16" s="85" t="s">
        <v>28</v>
      </c>
      <c r="K16" s="85" t="s">
        <v>28</v>
      </c>
      <c r="L16" s="85" t="s">
        <v>28</v>
      </c>
      <c r="M16" s="85" t="s">
        <v>28</v>
      </c>
      <c r="N16" s="85" t="s">
        <v>28</v>
      </c>
      <c r="O16" s="85" t="s">
        <v>28</v>
      </c>
      <c r="P16" s="85" t="s">
        <v>28</v>
      </c>
      <c r="Q16" s="85" t="s">
        <v>28</v>
      </c>
      <c r="R16" s="85" t="s">
        <v>28</v>
      </c>
      <c r="S16" s="84">
        <v>14.323315651</v>
      </c>
      <c r="T16" s="82">
        <v>193</v>
      </c>
      <c r="U16" s="83">
        <v>3918.7451120000001</v>
      </c>
      <c r="V16" s="84">
        <v>49.886685714000002</v>
      </c>
      <c r="W16" s="84">
        <v>13.121170635</v>
      </c>
      <c r="X16" s="84">
        <v>15.593889537000001</v>
      </c>
      <c r="Y16" s="82">
        <v>212</v>
      </c>
      <c r="Z16" s="83">
        <v>5291.2349290000002</v>
      </c>
      <c r="AA16" s="84">
        <v>57.586781893000001</v>
      </c>
      <c r="AB16" s="84">
        <v>12.571217108000001</v>
      </c>
      <c r="AC16" s="84">
        <v>7.700096179</v>
      </c>
      <c r="AD16" s="84">
        <v>18.502449152000001</v>
      </c>
      <c r="AE16" s="84">
        <v>0.4161663202</v>
      </c>
    </row>
    <row r="17" spans="1:31" x14ac:dyDescent="0.35">
      <c r="A17" s="21" t="s">
        <v>29</v>
      </c>
      <c r="B17" s="82">
        <v>1381</v>
      </c>
      <c r="C17" s="83">
        <v>17860.531008000002</v>
      </c>
      <c r="D17" s="84">
        <v>15.943231855000001</v>
      </c>
      <c r="E17" s="84">
        <v>2.5659641414999999</v>
      </c>
      <c r="F17" s="84">
        <v>77.215762397000006</v>
      </c>
      <c r="G17" s="82">
        <v>824</v>
      </c>
      <c r="H17" s="83">
        <v>11192.831029000001</v>
      </c>
      <c r="I17" s="84">
        <v>13.12804671</v>
      </c>
      <c r="J17" s="84">
        <v>2.7072223849000001</v>
      </c>
      <c r="K17" s="84">
        <v>9.9559987909000007</v>
      </c>
      <c r="L17" s="82">
        <v>104</v>
      </c>
      <c r="M17" s="83">
        <v>1292.717682</v>
      </c>
      <c r="N17" s="84">
        <v>11.558183</v>
      </c>
      <c r="O17" s="84">
        <v>7.1860326763</v>
      </c>
      <c r="P17" s="84">
        <v>1.5698637103999999</v>
      </c>
      <c r="Q17" s="84">
        <v>7.7212205748000002</v>
      </c>
      <c r="R17" s="84">
        <v>0.2033180758</v>
      </c>
      <c r="S17" s="84">
        <v>52.240139038999999</v>
      </c>
      <c r="T17" s="82">
        <v>609</v>
      </c>
      <c r="U17" s="83">
        <v>8337.7706519999992</v>
      </c>
      <c r="V17" s="84">
        <v>14.419081277</v>
      </c>
      <c r="W17" s="84">
        <v>3.5858409533</v>
      </c>
      <c r="X17" s="84">
        <v>18.697310719000001</v>
      </c>
      <c r="Y17" s="82">
        <v>321</v>
      </c>
      <c r="Z17" s="83">
        <v>4439.2267179999999</v>
      </c>
      <c r="AA17" s="84">
        <v>22.609098967000001</v>
      </c>
      <c r="AB17" s="84">
        <v>7.0819224565000001</v>
      </c>
      <c r="AC17" s="84">
        <v>8.1900176897999994</v>
      </c>
      <c r="AD17" s="84">
        <v>8.3128595651000001</v>
      </c>
      <c r="AE17" s="84">
        <v>0.98522266920000001</v>
      </c>
    </row>
    <row r="18" spans="1:31" x14ac:dyDescent="0.35">
      <c r="A18" s="21" t="s">
        <v>30</v>
      </c>
      <c r="B18" s="82">
        <v>856</v>
      </c>
      <c r="C18" s="83">
        <v>15957.373321999999</v>
      </c>
      <c r="D18" s="84">
        <v>36.532219812999998</v>
      </c>
      <c r="E18" s="84">
        <v>5.0289670127999999</v>
      </c>
      <c r="F18" s="84">
        <v>65.074226159999995</v>
      </c>
      <c r="G18" s="82">
        <v>405</v>
      </c>
      <c r="H18" s="83">
        <v>7614.1513029999996</v>
      </c>
      <c r="I18" s="84">
        <v>34.392349295999999</v>
      </c>
      <c r="J18" s="84">
        <v>7.1598936571999996</v>
      </c>
      <c r="K18" s="84">
        <v>17.850214152</v>
      </c>
      <c r="L18" s="82">
        <v>77</v>
      </c>
      <c r="M18" s="83">
        <v>1780.463436</v>
      </c>
      <c r="N18" s="84">
        <v>30.864214079</v>
      </c>
      <c r="O18" s="84">
        <v>12.460336464999999</v>
      </c>
      <c r="P18" s="84">
        <v>3.5281352164999999</v>
      </c>
      <c r="Q18" s="84">
        <v>14.43861207</v>
      </c>
      <c r="R18" s="84">
        <v>0.2443541803</v>
      </c>
      <c r="S18" s="84">
        <v>50.335610311000003</v>
      </c>
      <c r="T18" s="82">
        <v>399</v>
      </c>
      <c r="U18" s="83">
        <v>7354.4029630000005</v>
      </c>
      <c r="V18" s="84">
        <v>39.475197305000002</v>
      </c>
      <c r="W18" s="84">
        <v>7.9655061086999996</v>
      </c>
      <c r="X18" s="84">
        <v>22.436561469000001</v>
      </c>
      <c r="Y18" s="82">
        <v>161</v>
      </c>
      <c r="Z18" s="83">
        <v>3035.1944789999998</v>
      </c>
      <c r="AA18" s="84">
        <v>39.467137072</v>
      </c>
      <c r="AB18" s="84">
        <v>12.325816073</v>
      </c>
      <c r="AC18" s="84">
        <v>-8.0602320000000005E-3</v>
      </c>
      <c r="AD18" s="84">
        <v>14.855885695</v>
      </c>
      <c r="AE18" s="84">
        <v>-5.4256200000000001E-4</v>
      </c>
    </row>
    <row r="19" spans="1:31" x14ac:dyDescent="0.35">
      <c r="A19" s="21" t="s">
        <v>31</v>
      </c>
      <c r="B19" s="82">
        <v>411</v>
      </c>
      <c r="C19" s="83">
        <v>59946.986150999997</v>
      </c>
      <c r="D19" s="84">
        <v>10.216164966999999</v>
      </c>
      <c r="E19" s="84">
        <v>2.5991015286999999</v>
      </c>
      <c r="F19" s="84">
        <v>29.722649472000001</v>
      </c>
      <c r="G19" s="82">
        <v>148</v>
      </c>
      <c r="H19" s="83">
        <v>23106.842939999999</v>
      </c>
      <c r="I19" s="84">
        <v>14.267800469999999</v>
      </c>
      <c r="J19" s="84">
        <v>6.4512048630000001</v>
      </c>
      <c r="K19" s="84">
        <v>51.698222123000001</v>
      </c>
      <c r="L19" s="82">
        <v>188</v>
      </c>
      <c r="M19" s="83">
        <v>23103.650678000002</v>
      </c>
      <c r="N19" s="84">
        <v>8.9980494312000001</v>
      </c>
      <c r="O19" s="84">
        <v>3.5066128651000001</v>
      </c>
      <c r="P19" s="84">
        <v>5.2697510392</v>
      </c>
      <c r="Q19" s="84">
        <v>7.3873345932000003</v>
      </c>
      <c r="R19" s="84">
        <v>0.71334944600000005</v>
      </c>
      <c r="S19" s="84">
        <v>23.017029923999999</v>
      </c>
      <c r="T19" s="82">
        <v>22</v>
      </c>
      <c r="U19" s="83">
        <v>4088.4446979999998</v>
      </c>
      <c r="V19" s="84">
        <v>3.7517464377</v>
      </c>
      <c r="W19" s="84">
        <v>3.8152742858000002</v>
      </c>
      <c r="X19" s="84">
        <v>31.271935879000001</v>
      </c>
      <c r="Y19" s="82">
        <v>151</v>
      </c>
      <c r="Z19" s="83">
        <v>20749.312569000002</v>
      </c>
      <c r="AA19" s="84">
        <v>12.578248642</v>
      </c>
      <c r="AB19" s="84">
        <v>5.7538231922999996</v>
      </c>
      <c r="AC19" s="84">
        <v>8.8265022044000006</v>
      </c>
      <c r="AD19" s="84">
        <v>6.9573905157000002</v>
      </c>
      <c r="AE19" s="84">
        <v>1.2686512542999999</v>
      </c>
    </row>
    <row r="20" spans="1:31" x14ac:dyDescent="0.35">
      <c r="A20" s="21" t="s">
        <v>32</v>
      </c>
      <c r="B20" s="82">
        <v>209</v>
      </c>
      <c r="C20" s="83">
        <v>5662.7893450000001</v>
      </c>
      <c r="D20" s="84">
        <v>6.9354278426000002</v>
      </c>
      <c r="E20" s="84">
        <v>2.2556637844999998</v>
      </c>
      <c r="F20" s="84">
        <v>64.849304559000004</v>
      </c>
      <c r="G20" s="82">
        <v>128</v>
      </c>
      <c r="H20" s="83">
        <v>3087.984817</v>
      </c>
      <c r="I20" s="84">
        <v>6.5353743939999998</v>
      </c>
      <c r="J20" s="84">
        <v>2.6497211312000002</v>
      </c>
      <c r="K20" s="84">
        <v>20.040076813999999</v>
      </c>
      <c r="L20" s="82">
        <v>43</v>
      </c>
      <c r="M20" s="83">
        <v>1390.6288199999999</v>
      </c>
      <c r="N20" s="84">
        <v>9.6131814111999994</v>
      </c>
      <c r="O20" s="84">
        <v>6.0826540168000003</v>
      </c>
      <c r="P20" s="84">
        <v>-3.077807017</v>
      </c>
      <c r="Q20" s="84">
        <v>6.5181546247000002</v>
      </c>
      <c r="R20" s="84">
        <v>-0.47218993599999998</v>
      </c>
      <c r="S20" s="84">
        <v>27.592206484999998</v>
      </c>
      <c r="T20" s="82">
        <v>90</v>
      </c>
      <c r="U20" s="83">
        <v>1838.3499300000001</v>
      </c>
      <c r="V20" s="84">
        <v>8.5833448571000002</v>
      </c>
      <c r="W20" s="84">
        <v>4.3818031284999996</v>
      </c>
      <c r="X20" s="84">
        <v>29.182835563000001</v>
      </c>
      <c r="Y20" s="82">
        <v>16</v>
      </c>
      <c r="Z20" s="83">
        <v>548.05094399999996</v>
      </c>
      <c r="AA20" s="84">
        <v>2.5626771572</v>
      </c>
      <c r="AB20" s="84">
        <v>2.4617056760999998</v>
      </c>
      <c r="AC20" s="84">
        <v>-6.0206676999999997</v>
      </c>
      <c r="AD20" s="84">
        <v>5.0670585422999999</v>
      </c>
      <c r="AE20" s="84">
        <v>-1.1881977779999999</v>
      </c>
    </row>
    <row r="21" spans="1:31" x14ac:dyDescent="0.35">
      <c r="A21" s="21" t="s">
        <v>33</v>
      </c>
      <c r="B21" s="82">
        <v>2349</v>
      </c>
      <c r="C21" s="83">
        <v>104314.633873</v>
      </c>
      <c r="D21" s="84">
        <v>22.250860061000001</v>
      </c>
      <c r="E21" s="84">
        <v>2.6416753608999999</v>
      </c>
      <c r="F21" s="84">
        <v>68.390598922999999</v>
      </c>
      <c r="G21" s="82">
        <v>1602</v>
      </c>
      <c r="H21" s="83">
        <v>63159.257595000003</v>
      </c>
      <c r="I21" s="84">
        <v>21.859817667000002</v>
      </c>
      <c r="J21" s="84">
        <v>2.7284023873000001</v>
      </c>
      <c r="K21" s="84">
        <v>16.788732956</v>
      </c>
      <c r="L21" s="82">
        <v>285</v>
      </c>
      <c r="M21" s="83">
        <v>10074.00325</v>
      </c>
      <c r="N21" s="84">
        <v>13.672977158</v>
      </c>
      <c r="O21" s="84">
        <v>5.4049070414999996</v>
      </c>
      <c r="P21" s="84">
        <v>8.1868405094999996</v>
      </c>
      <c r="Q21" s="84">
        <v>5.7533950648000003</v>
      </c>
      <c r="R21" s="84">
        <v>1.4229581695</v>
      </c>
      <c r="S21" s="84">
        <v>28.514488325999999</v>
      </c>
      <c r="T21" s="82">
        <v>542</v>
      </c>
      <c r="U21" s="83">
        <v>22059.809523</v>
      </c>
      <c r="V21" s="84">
        <v>17.938800828000002</v>
      </c>
      <c r="W21" s="84">
        <v>4.5348291794</v>
      </c>
      <c r="X21" s="84">
        <v>37.613133550999997</v>
      </c>
      <c r="Y21" s="82">
        <v>808</v>
      </c>
      <c r="Z21" s="83">
        <v>33944.590463</v>
      </c>
      <c r="AA21" s="84">
        <v>20.695370696000001</v>
      </c>
      <c r="AB21" s="84">
        <v>3.5887332111000001</v>
      </c>
      <c r="AC21" s="84">
        <v>2.7565698677000001</v>
      </c>
      <c r="AD21" s="84">
        <v>5.7223129949000002</v>
      </c>
      <c r="AE21" s="84">
        <v>0.48172301480000002</v>
      </c>
    </row>
    <row r="22" spans="1:31" x14ac:dyDescent="0.35">
      <c r="A22" s="21" t="s">
        <v>34</v>
      </c>
      <c r="B22" s="82">
        <v>551</v>
      </c>
      <c r="C22" s="83">
        <v>123786.718201</v>
      </c>
      <c r="D22" s="84">
        <v>19.576295042000002</v>
      </c>
      <c r="E22" s="84">
        <v>3.6247983376000001</v>
      </c>
      <c r="F22" s="84">
        <v>38.075107070999998</v>
      </c>
      <c r="G22" s="82">
        <v>287</v>
      </c>
      <c r="H22" s="83">
        <v>59073.730519999997</v>
      </c>
      <c r="I22" s="84">
        <v>27.471919626999998</v>
      </c>
      <c r="J22" s="84">
        <v>6.6102327645000001</v>
      </c>
      <c r="K22" s="84">
        <v>46.603719314999999</v>
      </c>
      <c r="L22" s="82">
        <v>166</v>
      </c>
      <c r="M22" s="83">
        <v>43578.952898000003</v>
      </c>
      <c r="N22" s="84">
        <v>17.174502082</v>
      </c>
      <c r="O22" s="84">
        <v>5.6609868003999999</v>
      </c>
      <c r="P22" s="84">
        <v>10.297417545</v>
      </c>
      <c r="Q22" s="84">
        <v>8.4725339686000005</v>
      </c>
      <c r="R22" s="84">
        <v>1.2153881687999999</v>
      </c>
      <c r="S22" s="84">
        <v>49.417620352999997</v>
      </c>
      <c r="T22" s="82">
        <v>255</v>
      </c>
      <c r="U22" s="83">
        <v>64112.808596000003</v>
      </c>
      <c r="V22" s="84">
        <v>23.709656018</v>
      </c>
      <c r="W22" s="84">
        <v>6.3266617485000003</v>
      </c>
      <c r="X22" s="84">
        <v>14.308944260000001</v>
      </c>
      <c r="Y22" s="82">
        <v>109</v>
      </c>
      <c r="Z22" s="83">
        <v>21180.324235</v>
      </c>
      <c r="AA22" s="84">
        <v>28.599398002000001</v>
      </c>
      <c r="AB22" s="84">
        <v>12.303150015</v>
      </c>
      <c r="AC22" s="84">
        <v>4.8897419842999996</v>
      </c>
      <c r="AD22" s="84">
        <v>13.919671882999999</v>
      </c>
      <c r="AE22" s="84">
        <v>0.3512828482</v>
      </c>
    </row>
    <row r="23" spans="1:31" x14ac:dyDescent="0.35">
      <c r="A23" s="21" t="s">
        <v>35</v>
      </c>
      <c r="B23" s="82">
        <v>653</v>
      </c>
      <c r="C23" s="83">
        <v>7574.4602569999997</v>
      </c>
      <c r="D23" s="84">
        <v>21.980785605000001</v>
      </c>
      <c r="E23" s="84">
        <v>3.3867094551000001</v>
      </c>
      <c r="F23" s="84">
        <v>48.364747897999997</v>
      </c>
      <c r="G23" s="82">
        <v>372</v>
      </c>
      <c r="H23" s="83">
        <v>3952.9942489999999</v>
      </c>
      <c r="I23" s="84">
        <v>26.410738283000001</v>
      </c>
      <c r="J23" s="84">
        <v>5.9278889038000004</v>
      </c>
      <c r="K23" s="84">
        <v>25.862969622000001</v>
      </c>
      <c r="L23" s="82">
        <v>86</v>
      </c>
      <c r="M23" s="83">
        <v>1329.979315</v>
      </c>
      <c r="N23" s="84">
        <v>17.317078288000001</v>
      </c>
      <c r="O23" s="84">
        <v>6.5579607666999999</v>
      </c>
      <c r="P23" s="84">
        <v>9.0936599949999994</v>
      </c>
      <c r="Q23" s="84">
        <v>9.2904763608999996</v>
      </c>
      <c r="R23" s="84">
        <v>0.97881525570000005</v>
      </c>
      <c r="S23" s="84">
        <v>50.958543147999997</v>
      </c>
      <c r="T23" s="82">
        <v>230</v>
      </c>
      <c r="U23" s="83">
        <v>2882.4485199999999</v>
      </c>
      <c r="V23" s="84">
        <v>17.909880584</v>
      </c>
      <c r="W23" s="84">
        <v>4.4142512742999997</v>
      </c>
      <c r="X23" s="84">
        <v>22.754847126000001</v>
      </c>
      <c r="Y23" s="82">
        <v>142</v>
      </c>
      <c r="Z23" s="83">
        <v>1811.232021</v>
      </c>
      <c r="AA23" s="84">
        <v>25.483201269999999</v>
      </c>
      <c r="AB23" s="84">
        <v>9.3412025988000007</v>
      </c>
      <c r="AC23" s="84">
        <v>7.5733206853999997</v>
      </c>
      <c r="AD23" s="84">
        <v>10.280637401</v>
      </c>
      <c r="AE23" s="84">
        <v>0.73665867110000005</v>
      </c>
    </row>
    <row r="24" spans="1:31" x14ac:dyDescent="0.35">
      <c r="A24" s="21" t="s">
        <v>36</v>
      </c>
      <c r="B24" s="82">
        <v>566</v>
      </c>
      <c r="C24" s="83">
        <v>90050.887564000004</v>
      </c>
      <c r="D24" s="84">
        <v>17.792863370999999</v>
      </c>
      <c r="E24" s="84">
        <v>3.3928765688000002</v>
      </c>
      <c r="F24" s="84">
        <v>40.303077518999999</v>
      </c>
      <c r="G24" s="82">
        <v>108</v>
      </c>
      <c r="H24" s="83">
        <v>19470.468669000002</v>
      </c>
      <c r="I24" s="84">
        <v>11.064311449</v>
      </c>
      <c r="J24" s="84">
        <v>3.7748721834999999</v>
      </c>
      <c r="K24" s="84">
        <v>43.125409472000001</v>
      </c>
      <c r="L24" s="82">
        <v>242</v>
      </c>
      <c r="M24" s="83">
        <v>40748.523377999998</v>
      </c>
      <c r="N24" s="84">
        <v>21.558357776000001</v>
      </c>
      <c r="O24" s="84">
        <v>5.8156650353000003</v>
      </c>
      <c r="P24" s="84">
        <v>-10.49404633</v>
      </c>
      <c r="Q24" s="84">
        <v>6.8787959614999998</v>
      </c>
      <c r="R24" s="84">
        <v>-1.5255644129999999</v>
      </c>
      <c r="S24" s="84">
        <v>40.477713545</v>
      </c>
      <c r="T24" s="82">
        <v>153</v>
      </c>
      <c r="U24" s="83">
        <v>28029.489142999999</v>
      </c>
      <c r="V24" s="84">
        <v>15.852285319</v>
      </c>
      <c r="W24" s="84">
        <v>5.3485544664000004</v>
      </c>
      <c r="X24" s="84">
        <v>24.352233405</v>
      </c>
      <c r="Y24" s="82">
        <v>95</v>
      </c>
      <c r="Z24" s="83">
        <v>16264.667976000001</v>
      </c>
      <c r="AA24" s="84">
        <v>14.480565586000001</v>
      </c>
      <c r="AB24" s="84">
        <v>4.9413067136000004</v>
      </c>
      <c r="AC24" s="84">
        <v>-1.3717197329999999</v>
      </c>
      <c r="AD24" s="84">
        <v>7.0918721613000004</v>
      </c>
      <c r="AE24" s="84">
        <v>-0.193421385</v>
      </c>
    </row>
    <row r="25" spans="1:31" x14ac:dyDescent="0.35">
      <c r="A25" s="21" t="s">
        <v>37</v>
      </c>
      <c r="B25" s="82">
        <v>250</v>
      </c>
      <c r="C25" s="83">
        <v>848.28947400000004</v>
      </c>
      <c r="D25" s="84">
        <v>9.7445881032999999</v>
      </c>
      <c r="E25" s="84">
        <v>2.2992980221999999</v>
      </c>
      <c r="F25" s="84">
        <v>62.250489236999996</v>
      </c>
      <c r="G25" s="82">
        <v>250</v>
      </c>
      <c r="H25" s="83">
        <v>848.28947400000004</v>
      </c>
      <c r="I25" s="84">
        <v>16.155870191999998</v>
      </c>
      <c r="J25" s="84">
        <v>3.8491701525000002</v>
      </c>
      <c r="K25" s="84">
        <v>18.438889877000001</v>
      </c>
      <c r="L25" s="82">
        <v>0</v>
      </c>
      <c r="M25" s="83">
        <v>0</v>
      </c>
      <c r="N25" s="84">
        <v>0</v>
      </c>
      <c r="O25" s="84">
        <v>0</v>
      </c>
      <c r="P25" s="84">
        <f>I25-N25</f>
        <v>16.155870191999998</v>
      </c>
      <c r="Q25" s="85" t="s">
        <v>28</v>
      </c>
      <c r="R25" s="85" t="s">
        <v>28</v>
      </c>
      <c r="S25" s="84">
        <v>35.160558090999999</v>
      </c>
      <c r="T25" s="82">
        <v>140</v>
      </c>
      <c r="U25" s="83">
        <v>447</v>
      </c>
      <c r="V25" s="84">
        <v>14.903660548</v>
      </c>
      <c r="W25" s="84">
        <v>1.2194795466999999</v>
      </c>
      <c r="X25" s="84">
        <v>37.971513119999997</v>
      </c>
      <c r="Y25" s="82">
        <v>46</v>
      </c>
      <c r="Z25" s="83">
        <v>154.342105</v>
      </c>
      <c r="AA25" s="84">
        <v>5.1781678202999997</v>
      </c>
      <c r="AB25" s="84">
        <v>4.0644735216000001</v>
      </c>
      <c r="AC25" s="84">
        <v>-9.7254927280000008</v>
      </c>
      <c r="AD25" s="84">
        <v>3.4545456868</v>
      </c>
      <c r="AE25" s="84">
        <v>-2.815274021</v>
      </c>
    </row>
    <row r="26" spans="1:31" x14ac:dyDescent="0.35">
      <c r="A26" s="21" t="s">
        <v>38</v>
      </c>
      <c r="B26" s="82">
        <v>422</v>
      </c>
      <c r="C26" s="83">
        <v>2821.717028</v>
      </c>
      <c r="D26" s="84">
        <v>15.961029806000001</v>
      </c>
      <c r="E26" s="84">
        <v>3.2558712855</v>
      </c>
      <c r="F26" s="84">
        <v>47.751106270000001</v>
      </c>
      <c r="G26" s="82">
        <v>214</v>
      </c>
      <c r="H26" s="83">
        <v>1493.5871139999999</v>
      </c>
      <c r="I26" s="84">
        <v>19.096081084000001</v>
      </c>
      <c r="J26" s="84">
        <v>5.0196943115000003</v>
      </c>
      <c r="K26" s="84">
        <v>28.087996844999999</v>
      </c>
      <c r="L26" s="82">
        <v>85</v>
      </c>
      <c r="M26" s="83">
        <v>550.88706100000002</v>
      </c>
      <c r="N26" s="84">
        <v>13.021075107</v>
      </c>
      <c r="O26" s="84">
        <v>5.8493675374</v>
      </c>
      <c r="P26" s="84">
        <v>6.0750059773</v>
      </c>
      <c r="Q26" s="84">
        <v>7.527850817</v>
      </c>
      <c r="R26" s="84">
        <v>0.80700403409999999</v>
      </c>
      <c r="S26" s="84">
        <v>41.983911491000001</v>
      </c>
      <c r="T26" s="82">
        <v>165</v>
      </c>
      <c r="U26" s="83">
        <v>1139.0601059999999</v>
      </c>
      <c r="V26" s="84">
        <v>17.045154005000001</v>
      </c>
      <c r="W26" s="84">
        <v>5.4261732559000002</v>
      </c>
      <c r="X26" s="84">
        <v>28.510197703999999</v>
      </c>
      <c r="Y26" s="82">
        <v>178</v>
      </c>
      <c r="Z26" s="83">
        <v>1201.0946919999999</v>
      </c>
      <c r="AA26" s="84">
        <v>24.807631872999998</v>
      </c>
      <c r="AB26" s="84">
        <v>7.3501381410000004</v>
      </c>
      <c r="AC26" s="84">
        <v>7.7624778677000004</v>
      </c>
      <c r="AD26" s="84">
        <v>9.1360761213000004</v>
      </c>
      <c r="AE26" s="84">
        <v>0.84965118120000005</v>
      </c>
    </row>
    <row r="27" spans="1:31" x14ac:dyDescent="0.35">
      <c r="A27" s="21" t="s">
        <v>39</v>
      </c>
      <c r="B27" s="82">
        <v>441</v>
      </c>
      <c r="C27" s="83">
        <v>565.47435900000005</v>
      </c>
      <c r="D27" s="84">
        <v>16.433759837</v>
      </c>
      <c r="E27" s="84">
        <v>1.757794705</v>
      </c>
      <c r="F27" s="84">
        <v>26.003415496999999</v>
      </c>
      <c r="G27" s="82">
        <v>0</v>
      </c>
      <c r="H27" s="83">
        <v>0</v>
      </c>
      <c r="I27" s="84">
        <v>0</v>
      </c>
      <c r="J27" s="84">
        <v>0</v>
      </c>
      <c r="K27" s="84">
        <v>49.720351551</v>
      </c>
      <c r="L27" s="82">
        <v>0</v>
      </c>
      <c r="M27" s="83">
        <v>0</v>
      </c>
      <c r="N27" s="84">
        <v>0</v>
      </c>
      <c r="O27" s="84">
        <v>0</v>
      </c>
      <c r="P27" s="84">
        <v>0</v>
      </c>
      <c r="Q27" s="84">
        <v>0</v>
      </c>
      <c r="R27" s="84" t="s">
        <v>28</v>
      </c>
      <c r="S27" s="84">
        <v>48.715462924999997</v>
      </c>
      <c r="T27" s="82">
        <v>114</v>
      </c>
      <c r="U27" s="83">
        <v>153.93864500000001</v>
      </c>
      <c r="V27" s="84">
        <v>13.318473143</v>
      </c>
      <c r="W27" s="84">
        <v>4.0417970250000002</v>
      </c>
      <c r="X27" s="84">
        <v>23.671920869000001</v>
      </c>
      <c r="Y27" s="82">
        <v>0</v>
      </c>
      <c r="Z27" s="83">
        <v>0</v>
      </c>
      <c r="AA27" s="84">
        <v>0</v>
      </c>
      <c r="AB27" s="84">
        <v>0</v>
      </c>
      <c r="AC27" s="84">
        <f>AA27-V27</f>
        <v>-13.318473143</v>
      </c>
      <c r="AD27" s="84" t="s">
        <v>28</v>
      </c>
      <c r="AE27" s="84" t="s">
        <v>28</v>
      </c>
    </row>
    <row r="28" spans="1:31" x14ac:dyDescent="0.35">
      <c r="A28" s="21" t="s">
        <v>40</v>
      </c>
      <c r="B28" s="82">
        <v>156</v>
      </c>
      <c r="C28" s="83">
        <v>2742.1466839999998</v>
      </c>
      <c r="D28" s="84">
        <v>3.9670655834000002</v>
      </c>
      <c r="E28" s="84">
        <v>1.8177327605</v>
      </c>
      <c r="F28" s="84">
        <v>65.777387066000003</v>
      </c>
      <c r="G28" s="82">
        <v>84</v>
      </c>
      <c r="H28" s="83">
        <v>1182.3116580000001</v>
      </c>
      <c r="I28" s="84">
        <v>2.8716600724000001</v>
      </c>
      <c r="J28" s="84">
        <v>2.0442962939</v>
      </c>
      <c r="K28" s="84">
        <v>17.873216365000001</v>
      </c>
      <c r="L28" s="82">
        <v>13</v>
      </c>
      <c r="M28" s="83">
        <v>393.22925600000002</v>
      </c>
      <c r="N28" s="84">
        <v>4.6560324972</v>
      </c>
      <c r="O28" s="84">
        <v>4.360001907</v>
      </c>
      <c r="P28" s="84">
        <v>-1.7843724249999999</v>
      </c>
      <c r="Q28" s="84">
        <v>4.7915198484000001</v>
      </c>
      <c r="R28" s="84">
        <v>-0.372402177</v>
      </c>
      <c r="S28" s="84">
        <v>41.898927321000002</v>
      </c>
      <c r="T28" s="82">
        <v>13</v>
      </c>
      <c r="U28" s="83">
        <v>393.22925600000002</v>
      </c>
      <c r="V28" s="84">
        <v>1.6608039102000001</v>
      </c>
      <c r="W28" s="84">
        <v>1.6158628975</v>
      </c>
      <c r="X28" s="84">
        <v>31.065131886</v>
      </c>
      <c r="Y28" s="82">
        <v>37</v>
      </c>
      <c r="Z28" s="83">
        <v>612.32778199999996</v>
      </c>
      <c r="AA28" s="84">
        <v>3.0050481739000001</v>
      </c>
      <c r="AB28" s="84">
        <v>3.0253089488999998</v>
      </c>
      <c r="AC28" s="84">
        <v>1.3442442637000001</v>
      </c>
      <c r="AD28" s="84">
        <v>3.4282510553000001</v>
      </c>
      <c r="AE28" s="84">
        <v>0.39210788299999999</v>
      </c>
    </row>
    <row r="29" spans="1:31" x14ac:dyDescent="0.35">
      <c r="A29" s="21" t="s">
        <v>41</v>
      </c>
      <c r="B29" s="82">
        <v>1073</v>
      </c>
      <c r="C29" s="83">
        <v>1683.5</v>
      </c>
      <c r="D29" s="84">
        <v>45.405915669999999</v>
      </c>
      <c r="E29" s="84">
        <v>0.69322400080000002</v>
      </c>
      <c r="F29" s="84">
        <v>63.556914069000001</v>
      </c>
      <c r="G29" s="82">
        <v>738</v>
      </c>
      <c r="H29" s="83">
        <v>1328.5</v>
      </c>
      <c r="I29" s="84">
        <v>60.870561283000001</v>
      </c>
      <c r="J29" s="84">
        <v>0.97714497089999997</v>
      </c>
      <c r="K29" s="84">
        <v>10.173066988</v>
      </c>
      <c r="L29" s="82">
        <v>0</v>
      </c>
      <c r="M29" s="83">
        <v>0</v>
      </c>
      <c r="N29" s="84">
        <v>0</v>
      </c>
      <c r="O29" s="84">
        <v>0</v>
      </c>
      <c r="P29" s="84">
        <f>I29-N29</f>
        <v>60.870561283000001</v>
      </c>
      <c r="Q29" s="85" t="s">
        <v>28</v>
      </c>
      <c r="R29" s="85" t="s">
        <v>28</v>
      </c>
      <c r="S29" s="84">
        <v>69.515240227000007</v>
      </c>
      <c r="T29" s="82">
        <v>618</v>
      </c>
      <c r="U29" s="83">
        <v>866.66666699999996</v>
      </c>
      <c r="V29" s="84">
        <v>35.531260676000002</v>
      </c>
      <c r="W29" s="84">
        <v>0.68469039379999996</v>
      </c>
      <c r="X29" s="84" t="s">
        <v>28</v>
      </c>
      <c r="Y29" s="84" t="s">
        <v>28</v>
      </c>
      <c r="Z29" s="84" t="s">
        <v>28</v>
      </c>
      <c r="AA29" s="84" t="s">
        <v>28</v>
      </c>
      <c r="AB29" s="84" t="s">
        <v>28</v>
      </c>
      <c r="AC29" s="84" t="s">
        <v>28</v>
      </c>
      <c r="AD29" s="84" t="s">
        <v>28</v>
      </c>
      <c r="AE29" s="84" t="s">
        <v>28</v>
      </c>
    </row>
    <row r="30" spans="1:31" x14ac:dyDescent="0.35">
      <c r="A30" s="21" t="s">
        <v>42</v>
      </c>
      <c r="B30" s="82">
        <v>575</v>
      </c>
      <c r="C30" s="83">
        <v>13217.575086999999</v>
      </c>
      <c r="D30" s="84">
        <v>19.736700337999999</v>
      </c>
      <c r="E30" s="84">
        <v>3.3726889820000001</v>
      </c>
      <c r="F30" s="84">
        <v>39.136297857999999</v>
      </c>
      <c r="G30" s="82">
        <v>269</v>
      </c>
      <c r="H30" s="83">
        <v>5873.3203480000002</v>
      </c>
      <c r="I30" s="84">
        <v>24.817708676999999</v>
      </c>
      <c r="J30" s="84">
        <v>6.5709914873999997</v>
      </c>
      <c r="K30" s="84">
        <v>43.174120881999997</v>
      </c>
      <c r="L30" s="82">
        <v>181</v>
      </c>
      <c r="M30" s="83">
        <v>3940.3501769999998</v>
      </c>
      <c r="N30" s="84">
        <v>15.189873857</v>
      </c>
      <c r="O30" s="84">
        <v>5.3462838010000002</v>
      </c>
      <c r="P30" s="84">
        <v>9.6278348208000004</v>
      </c>
      <c r="Q30" s="84">
        <v>8.3786705282000007</v>
      </c>
      <c r="R30" s="84">
        <v>1.1490886039999999</v>
      </c>
      <c r="S30" s="84">
        <v>59.898237705</v>
      </c>
      <c r="T30" s="82">
        <v>290</v>
      </c>
      <c r="U30" s="83">
        <v>7729.8345419999996</v>
      </c>
      <c r="V30" s="84">
        <v>21.63352823</v>
      </c>
      <c r="W30" s="84">
        <v>4.7550631851</v>
      </c>
      <c r="X30" s="84">
        <v>29.128402327</v>
      </c>
      <c r="Y30" s="82">
        <v>133</v>
      </c>
      <c r="Z30" s="83">
        <v>2862.0071320000002</v>
      </c>
      <c r="AA30" s="84">
        <v>15.252117912999999</v>
      </c>
      <c r="AB30" s="84">
        <v>6.7717424335</v>
      </c>
      <c r="AC30" s="84">
        <v>-6.3814103170000003</v>
      </c>
      <c r="AD30" s="84">
        <v>8.3217532382999995</v>
      </c>
      <c r="AE30" s="84">
        <v>-0.76683484099999999</v>
      </c>
    </row>
    <row r="31" spans="1:31" x14ac:dyDescent="0.35">
      <c r="A31" s="21" t="s">
        <v>43</v>
      </c>
      <c r="B31" s="82">
        <v>796</v>
      </c>
      <c r="C31" s="83">
        <v>21378.121800000001</v>
      </c>
      <c r="D31" s="84">
        <v>22.226687208000001</v>
      </c>
      <c r="E31" s="84">
        <v>3.6643633854000002</v>
      </c>
      <c r="F31" s="84">
        <v>40.951143006999999</v>
      </c>
      <c r="G31" s="82">
        <v>180</v>
      </c>
      <c r="H31" s="83">
        <v>4639.2513200000003</v>
      </c>
      <c r="I31" s="84">
        <v>12.687349833000001</v>
      </c>
      <c r="J31" s="84">
        <v>4.5442874307999999</v>
      </c>
      <c r="K31" s="84">
        <v>41.486705563999998</v>
      </c>
      <c r="L31" s="82">
        <v>415</v>
      </c>
      <c r="M31" s="83">
        <v>11401.334386</v>
      </c>
      <c r="N31" s="84">
        <v>30.516901161</v>
      </c>
      <c r="O31" s="84">
        <v>6.2448290364999997</v>
      </c>
      <c r="P31" s="84">
        <v>-17.829551330000001</v>
      </c>
      <c r="Q31" s="84">
        <v>7.5098116452000001</v>
      </c>
      <c r="R31" s="84">
        <v>-2.3741675779999998</v>
      </c>
      <c r="S31" s="84">
        <v>26.915219983</v>
      </c>
      <c r="T31" s="82">
        <v>189</v>
      </c>
      <c r="U31" s="83">
        <v>5773.4319210000003</v>
      </c>
      <c r="V31" s="84">
        <v>23.715507761000001</v>
      </c>
      <c r="W31" s="84">
        <v>6.5381524128999997</v>
      </c>
      <c r="X31" s="84">
        <v>23.903577639000002</v>
      </c>
      <c r="Y31" s="82">
        <v>139</v>
      </c>
      <c r="Z31" s="83">
        <v>4140.6995390000002</v>
      </c>
      <c r="AA31" s="84">
        <v>17.983739970999999</v>
      </c>
      <c r="AB31" s="84">
        <v>6.4188543560999998</v>
      </c>
      <c r="AC31" s="84">
        <v>-5.7317677900000001</v>
      </c>
      <c r="AD31" s="84">
        <v>9.0944953853000001</v>
      </c>
      <c r="AE31" s="84">
        <v>-0.63024583000000001</v>
      </c>
    </row>
    <row r="32" spans="1:31" x14ac:dyDescent="0.35">
      <c r="A32" s="21" t="s">
        <v>44</v>
      </c>
      <c r="B32" s="82">
        <v>571</v>
      </c>
      <c r="C32" s="83">
        <v>23209.279349</v>
      </c>
      <c r="D32" s="84">
        <v>17.705784593000001</v>
      </c>
      <c r="E32" s="84">
        <v>3.8522952955999998</v>
      </c>
      <c r="F32" s="84">
        <v>40.988574462000003</v>
      </c>
      <c r="G32" s="82">
        <v>236</v>
      </c>
      <c r="H32" s="83">
        <v>8329.7991110000003</v>
      </c>
      <c r="I32" s="84">
        <v>17.741745408</v>
      </c>
      <c r="J32" s="84">
        <v>6.9000918138999996</v>
      </c>
      <c r="K32" s="84">
        <v>43.034852041000001</v>
      </c>
      <c r="L32" s="82">
        <v>92</v>
      </c>
      <c r="M32" s="83">
        <v>6278.5440259999996</v>
      </c>
      <c r="N32" s="84">
        <v>12.792688394000001</v>
      </c>
      <c r="O32" s="84">
        <v>4.4813169450999997</v>
      </c>
      <c r="P32" s="84">
        <v>4.9490570133</v>
      </c>
      <c r="Q32" s="84">
        <v>8.2505089106000007</v>
      </c>
      <c r="R32" s="84">
        <v>0.59984869620000003</v>
      </c>
      <c r="S32" s="84">
        <v>54.111950329999999</v>
      </c>
      <c r="T32" s="82">
        <v>117</v>
      </c>
      <c r="U32" s="83">
        <v>7551.5431509999999</v>
      </c>
      <c r="V32" s="84">
        <v>11.612021605000001</v>
      </c>
      <c r="W32" s="84">
        <v>3.8704457374999999</v>
      </c>
      <c r="X32" s="84">
        <v>21.923391784</v>
      </c>
      <c r="Y32" s="82">
        <v>190</v>
      </c>
      <c r="Z32" s="83">
        <v>5994.2701040000002</v>
      </c>
      <c r="AA32" s="84">
        <v>22.750653581000002</v>
      </c>
      <c r="AB32" s="84">
        <v>10.550337553</v>
      </c>
      <c r="AC32" s="84">
        <v>11.138631975999999</v>
      </c>
      <c r="AD32" s="84">
        <v>11.222785917</v>
      </c>
      <c r="AE32" s="84">
        <v>0.99250151060000003</v>
      </c>
    </row>
    <row r="33" spans="1:31" x14ac:dyDescent="0.35">
      <c r="A33" s="21" t="s">
        <v>45</v>
      </c>
      <c r="B33" s="82">
        <v>368</v>
      </c>
      <c r="C33" s="83">
        <v>2330.058286</v>
      </c>
      <c r="D33" s="84">
        <v>11.244613008</v>
      </c>
      <c r="E33" s="84">
        <v>2.6635704974999999</v>
      </c>
      <c r="F33" s="84">
        <v>61.655185414000002</v>
      </c>
      <c r="G33" s="82">
        <v>185</v>
      </c>
      <c r="H33" s="83">
        <v>1160.7375340000001</v>
      </c>
      <c r="I33" s="84">
        <v>9.6164059990999995</v>
      </c>
      <c r="J33" s="84">
        <v>3.1761880984999999</v>
      </c>
      <c r="K33" s="84">
        <v>17.775326601</v>
      </c>
      <c r="L33" s="82">
        <v>30</v>
      </c>
      <c r="M33" s="83">
        <v>256.89836000000003</v>
      </c>
      <c r="N33" s="84">
        <v>7.3823072067000002</v>
      </c>
      <c r="O33" s="84">
        <v>5.2127534058</v>
      </c>
      <c r="P33" s="84">
        <v>2.2340987924000002</v>
      </c>
      <c r="Q33" s="84">
        <v>6.0909369897000003</v>
      </c>
      <c r="R33" s="84">
        <v>0.36679065900000002</v>
      </c>
      <c r="S33" s="84">
        <v>73.139403060000006</v>
      </c>
      <c r="T33" s="82">
        <v>153</v>
      </c>
      <c r="U33" s="83">
        <v>1039.6675809999999</v>
      </c>
      <c r="V33" s="84">
        <v>7.1249491202000002</v>
      </c>
      <c r="W33" s="84">
        <v>2.4805154728000001</v>
      </c>
      <c r="X33" s="84">
        <v>11.473103032999999</v>
      </c>
      <c r="Y33" s="82">
        <v>80</v>
      </c>
      <c r="Z33" s="83">
        <v>510.856629</v>
      </c>
      <c r="AA33" s="84">
        <v>22.160219704999999</v>
      </c>
      <c r="AB33" s="84">
        <v>9.5605225619999992</v>
      </c>
      <c r="AC33" s="84">
        <v>15.035270583999999</v>
      </c>
      <c r="AD33" s="84">
        <v>9.7901621409999997</v>
      </c>
      <c r="AE33" s="84">
        <v>1.5357529700000001</v>
      </c>
    </row>
    <row r="34" spans="1:31" x14ac:dyDescent="0.35">
      <c r="A34" s="21" t="s">
        <v>46</v>
      </c>
      <c r="B34" s="82">
        <v>595</v>
      </c>
      <c r="C34" s="83">
        <v>9976.3947270000008</v>
      </c>
      <c r="D34" s="84">
        <v>20.679625083000001</v>
      </c>
      <c r="E34" s="84">
        <v>3.0873984991999999</v>
      </c>
      <c r="F34" s="84">
        <v>88.765921602000006</v>
      </c>
      <c r="G34" s="82">
        <v>533</v>
      </c>
      <c r="H34" s="83">
        <v>8895.1881450000001</v>
      </c>
      <c r="I34" s="84">
        <v>21.572929346999999</v>
      </c>
      <c r="J34" s="84">
        <v>3.4460575144000001</v>
      </c>
      <c r="K34" s="84">
        <v>7.3775017143000001</v>
      </c>
      <c r="L34" s="82">
        <v>53</v>
      </c>
      <c r="M34" s="83">
        <v>880.10312999999996</v>
      </c>
      <c r="N34" s="84">
        <v>26.533686932999998</v>
      </c>
      <c r="O34" s="84">
        <v>7.1338902498000003</v>
      </c>
      <c r="P34" s="84">
        <v>-4.9607575859999997</v>
      </c>
      <c r="Q34" s="84">
        <v>7.8936571633000003</v>
      </c>
      <c r="R34" s="84">
        <v>-0.62844857399999998</v>
      </c>
      <c r="S34" s="84">
        <v>52.567314543000002</v>
      </c>
      <c r="T34" s="82">
        <v>327</v>
      </c>
      <c r="U34" s="83">
        <v>5892.2135920000001</v>
      </c>
      <c r="V34" s="84">
        <v>23.917165938</v>
      </c>
      <c r="W34" s="84">
        <v>4.2225654702000002</v>
      </c>
      <c r="X34" s="84">
        <v>13.957998883</v>
      </c>
      <c r="Y34" s="82">
        <v>72</v>
      </c>
      <c r="Z34" s="83">
        <v>1189.3860319999999</v>
      </c>
      <c r="AA34" s="84">
        <v>17.624960100999999</v>
      </c>
      <c r="AB34" s="84">
        <v>8.7495783415999995</v>
      </c>
      <c r="AC34" s="84">
        <v>-6.2922058380000001</v>
      </c>
      <c r="AD34" s="84">
        <v>9.5702216854</v>
      </c>
      <c r="AE34" s="84">
        <v>-0.65747754300000005</v>
      </c>
    </row>
    <row r="35" spans="1:31" x14ac:dyDescent="0.35">
      <c r="A35" s="21" t="s">
        <v>47</v>
      </c>
      <c r="B35" s="82">
        <v>922</v>
      </c>
      <c r="C35" s="83">
        <v>14329.481524000001</v>
      </c>
      <c r="D35" s="84">
        <v>26.022627297</v>
      </c>
      <c r="E35" s="84">
        <v>3.7057380208000001</v>
      </c>
      <c r="F35" s="84">
        <v>39.800330668999997</v>
      </c>
      <c r="G35" s="82">
        <v>336</v>
      </c>
      <c r="H35" s="83">
        <v>5485.4451740000004</v>
      </c>
      <c r="I35" s="84">
        <v>26.401218265000001</v>
      </c>
      <c r="J35" s="84">
        <v>5.7277805387000003</v>
      </c>
      <c r="K35" s="84">
        <v>31.027882717000001</v>
      </c>
      <c r="L35" s="82">
        <v>352</v>
      </c>
      <c r="M35" s="83">
        <v>4922.4741210000002</v>
      </c>
      <c r="N35" s="84">
        <v>32.921810563000001</v>
      </c>
      <c r="O35" s="84">
        <v>7.1420301450999997</v>
      </c>
      <c r="P35" s="84">
        <v>-6.5205922970000003</v>
      </c>
      <c r="Q35" s="84">
        <v>9.7746415538000004</v>
      </c>
      <c r="R35" s="84">
        <v>-0.66709272799999997</v>
      </c>
      <c r="S35" s="84">
        <v>23.334255337999998</v>
      </c>
      <c r="T35" s="82">
        <v>280</v>
      </c>
      <c r="U35" s="83">
        <v>4462.8186320000004</v>
      </c>
      <c r="V35" s="84">
        <v>35.860809013000001</v>
      </c>
      <c r="W35" s="84">
        <v>8.4151806367000006</v>
      </c>
      <c r="X35" s="84">
        <v>32.627809368999998</v>
      </c>
      <c r="Y35" s="82">
        <v>315</v>
      </c>
      <c r="Z35" s="83">
        <v>4081.5336010000001</v>
      </c>
      <c r="AA35" s="84">
        <v>24.914286455999999</v>
      </c>
      <c r="AB35" s="84">
        <v>8.0275445818000009</v>
      </c>
      <c r="AC35" s="84">
        <v>-10.94652256</v>
      </c>
      <c r="AD35" s="84">
        <v>11.898656315</v>
      </c>
      <c r="AE35" s="84">
        <v>-0.91997972400000005</v>
      </c>
    </row>
    <row r="36" spans="1:31" x14ac:dyDescent="0.35">
      <c r="A36" s="21" t="s">
        <v>48</v>
      </c>
      <c r="B36" s="82">
        <v>435</v>
      </c>
      <c r="C36" s="83">
        <v>13519.75395</v>
      </c>
      <c r="D36" s="84">
        <v>15.150289752000001</v>
      </c>
      <c r="E36" s="84">
        <v>3.4082585322000001</v>
      </c>
      <c r="F36" s="84">
        <v>63.184827843999997</v>
      </c>
      <c r="G36" s="82">
        <v>194</v>
      </c>
      <c r="H36" s="83">
        <v>5099.6731749999999</v>
      </c>
      <c r="I36" s="84">
        <v>11.887040259999999</v>
      </c>
      <c r="J36" s="84">
        <v>4.7300079859000004</v>
      </c>
      <c r="K36" s="84">
        <v>21.769992454</v>
      </c>
      <c r="L36" s="82">
        <v>76</v>
      </c>
      <c r="M36" s="83">
        <v>2972.9472839999999</v>
      </c>
      <c r="N36" s="84">
        <v>19.294866362</v>
      </c>
      <c r="O36" s="84">
        <v>8.7393491186999999</v>
      </c>
      <c r="P36" s="84">
        <v>-7.4078261010000004</v>
      </c>
      <c r="Q36" s="84">
        <v>10.292503924</v>
      </c>
      <c r="R36" s="84">
        <v>-0.719730219</v>
      </c>
      <c r="S36" s="84">
        <v>25.407580957</v>
      </c>
      <c r="T36" s="82">
        <v>86</v>
      </c>
      <c r="U36" s="83">
        <v>2319.2465940000002</v>
      </c>
      <c r="V36" s="84">
        <v>12.082961600999999</v>
      </c>
      <c r="W36" s="84">
        <v>6.5287461023000004</v>
      </c>
      <c r="X36" s="84">
        <v>34.904526744999998</v>
      </c>
      <c r="Y36" s="82">
        <v>173</v>
      </c>
      <c r="Z36" s="83">
        <v>5838.2150789999996</v>
      </c>
      <c r="AA36" s="84">
        <v>23.144958758000001</v>
      </c>
      <c r="AB36" s="84">
        <v>7.4727945964</v>
      </c>
      <c r="AC36" s="84">
        <v>11.061997156</v>
      </c>
      <c r="AD36" s="84">
        <v>9.7908699517999995</v>
      </c>
      <c r="AE36" s="84">
        <v>1.1298278101000001</v>
      </c>
    </row>
    <row r="37" spans="1:31" x14ac:dyDescent="0.35">
      <c r="A37" s="21" t="s">
        <v>49</v>
      </c>
      <c r="B37" s="82">
        <v>189</v>
      </c>
      <c r="C37" s="83">
        <v>1593.895878</v>
      </c>
      <c r="D37" s="84">
        <v>14.956077001000001</v>
      </c>
      <c r="E37" s="84">
        <v>3.8326378882999999</v>
      </c>
      <c r="F37" s="84">
        <v>75.459987501000001</v>
      </c>
      <c r="G37" s="82">
        <v>93</v>
      </c>
      <c r="H37" s="83">
        <v>846.99270999999999</v>
      </c>
      <c r="I37" s="84">
        <v>13.275902893</v>
      </c>
      <c r="J37" s="84">
        <v>4.4364741228</v>
      </c>
      <c r="K37" s="84">
        <v>11.061625695</v>
      </c>
      <c r="L37" s="82">
        <v>14</v>
      </c>
      <c r="M37" s="83">
        <v>182.23115999999999</v>
      </c>
      <c r="N37" s="84">
        <v>20.126775613</v>
      </c>
      <c r="O37" s="84">
        <v>21.417274816999999</v>
      </c>
      <c r="P37" s="84">
        <v>-6.8508727199999999</v>
      </c>
      <c r="Q37" s="84">
        <v>21.871944661000001</v>
      </c>
      <c r="R37" s="84">
        <v>-0.31322650200000002</v>
      </c>
      <c r="S37" s="84">
        <v>66.129445812</v>
      </c>
      <c r="T37" s="82">
        <v>78</v>
      </c>
      <c r="U37" s="83">
        <v>593.96825899999999</v>
      </c>
      <c r="V37" s="84">
        <v>9.9526082969999994</v>
      </c>
      <c r="W37" s="84">
        <v>4.8395269405999999</v>
      </c>
      <c r="X37" s="84">
        <v>15.221345321999999</v>
      </c>
      <c r="Y37" s="82">
        <v>58</v>
      </c>
      <c r="Z37" s="83">
        <v>533.66886099999999</v>
      </c>
      <c r="AA37" s="84">
        <v>28.933400145</v>
      </c>
      <c r="AB37" s="84">
        <v>14.626570544</v>
      </c>
      <c r="AC37" s="84">
        <v>18.980791847999999</v>
      </c>
      <c r="AD37" s="84">
        <v>15.518491150999999</v>
      </c>
      <c r="AE37" s="84">
        <v>1.2231080755999999</v>
      </c>
    </row>
    <row r="38" spans="1:31" x14ac:dyDescent="0.35">
      <c r="A38" s="21" t="s">
        <v>50</v>
      </c>
      <c r="B38" s="82">
        <v>1679</v>
      </c>
      <c r="C38" s="83">
        <v>22085.555219999998</v>
      </c>
      <c r="D38" s="84">
        <v>46.154776175000002</v>
      </c>
      <c r="E38" s="84">
        <v>4.4970623969999997</v>
      </c>
      <c r="F38" s="85" t="s">
        <v>28</v>
      </c>
      <c r="G38" s="85" t="s">
        <v>28</v>
      </c>
      <c r="H38" s="85" t="s">
        <v>28</v>
      </c>
      <c r="I38" s="85" t="s">
        <v>28</v>
      </c>
      <c r="J38" s="85" t="s">
        <v>28</v>
      </c>
      <c r="K38" s="85" t="s">
        <v>28</v>
      </c>
      <c r="L38" s="85" t="s">
        <v>28</v>
      </c>
      <c r="M38" s="85" t="s">
        <v>28</v>
      </c>
      <c r="N38" s="85" t="s">
        <v>28</v>
      </c>
      <c r="O38" s="85" t="s">
        <v>28</v>
      </c>
      <c r="P38" s="85" t="s">
        <v>28</v>
      </c>
      <c r="Q38" s="85" t="s">
        <v>28</v>
      </c>
      <c r="R38" s="85" t="s">
        <v>28</v>
      </c>
      <c r="S38" s="84">
        <v>46.205447696999997</v>
      </c>
      <c r="T38" s="82">
        <v>499</v>
      </c>
      <c r="U38" s="83">
        <v>8995.0183830000005</v>
      </c>
      <c r="V38" s="84">
        <v>50.946055788999999</v>
      </c>
      <c r="W38" s="84">
        <v>7.5119044796000001</v>
      </c>
      <c r="X38" s="84">
        <v>22.718868189999998</v>
      </c>
      <c r="Y38" s="82">
        <v>595</v>
      </c>
      <c r="Z38" s="83">
        <v>5416.9819580000003</v>
      </c>
      <c r="AA38" s="84">
        <v>54.594672037000002</v>
      </c>
      <c r="AB38" s="84">
        <v>9.5546683411999993</v>
      </c>
      <c r="AC38" s="84">
        <v>3.6486162484000002</v>
      </c>
      <c r="AD38" s="84">
        <v>12.135290869</v>
      </c>
      <c r="AE38" s="84">
        <v>0.30066162299999999</v>
      </c>
    </row>
    <row r="39" spans="1:31" x14ac:dyDescent="0.35">
      <c r="A39" s="21" t="s">
        <v>51</v>
      </c>
      <c r="B39" s="82">
        <v>246</v>
      </c>
      <c r="C39" s="83">
        <v>4351.6874809999999</v>
      </c>
      <c r="D39" s="84">
        <v>7.8682156354000004</v>
      </c>
      <c r="E39" s="84">
        <v>2.4145439445000001</v>
      </c>
      <c r="F39" s="84">
        <v>38.233255444999998</v>
      </c>
      <c r="G39" s="82">
        <v>118</v>
      </c>
      <c r="H39" s="83">
        <v>2093.7505339999998</v>
      </c>
      <c r="I39" s="84">
        <v>9.9736159130999997</v>
      </c>
      <c r="J39" s="84">
        <v>4.5311943941999999</v>
      </c>
      <c r="K39" s="84">
        <v>32.742480831999998</v>
      </c>
      <c r="L39" s="82">
        <v>22</v>
      </c>
      <c r="M39" s="83">
        <v>305.77607599999999</v>
      </c>
      <c r="N39" s="84">
        <v>1.7460258360000001</v>
      </c>
      <c r="O39" s="84">
        <v>1.7625127515000001</v>
      </c>
      <c r="P39" s="84">
        <v>8.2275900772000004</v>
      </c>
      <c r="Q39" s="84">
        <v>4.8670093809999999</v>
      </c>
      <c r="R39" s="84">
        <v>1.6904816558</v>
      </c>
      <c r="S39" s="84">
        <v>41.969581658000003</v>
      </c>
      <c r="T39" s="82">
        <v>106</v>
      </c>
      <c r="U39" s="83">
        <v>1794.112347</v>
      </c>
      <c r="V39" s="84">
        <v>8.0300380410999992</v>
      </c>
      <c r="W39" s="84">
        <v>3.6272723503000002</v>
      </c>
      <c r="X39" s="84">
        <v>32.020467463000003</v>
      </c>
      <c r="Y39" s="82">
        <v>76</v>
      </c>
      <c r="Z39" s="83">
        <v>1393.707122</v>
      </c>
      <c r="AA39" s="84">
        <v>8.1734463348999995</v>
      </c>
      <c r="AB39" s="84">
        <v>4.6159249529000004</v>
      </c>
      <c r="AC39" s="84">
        <v>0.1434082938</v>
      </c>
      <c r="AD39" s="84">
        <v>5.7742362141000001</v>
      </c>
      <c r="AE39" s="84">
        <v>2.4835889699999999E-2</v>
      </c>
    </row>
    <row r="40" spans="1:31" x14ac:dyDescent="0.35">
      <c r="A40" s="21" t="s">
        <v>150</v>
      </c>
      <c r="B40" s="82">
        <v>323</v>
      </c>
      <c r="C40" s="83">
        <v>52711.766474999997</v>
      </c>
      <c r="D40" s="84">
        <v>40.347870018000002</v>
      </c>
      <c r="E40" s="84">
        <v>7.5616289171000002</v>
      </c>
      <c r="F40" s="85" t="s">
        <v>28</v>
      </c>
      <c r="G40" s="85" t="s">
        <v>28</v>
      </c>
      <c r="H40" s="85" t="s">
        <v>28</v>
      </c>
      <c r="I40" s="85" t="s">
        <v>28</v>
      </c>
      <c r="J40" s="85" t="s">
        <v>28</v>
      </c>
      <c r="K40" s="85" t="s">
        <v>28</v>
      </c>
      <c r="L40" s="85" t="s">
        <v>28</v>
      </c>
      <c r="M40" s="85" t="s">
        <v>28</v>
      </c>
      <c r="N40" s="85" t="s">
        <v>28</v>
      </c>
      <c r="O40" s="85" t="s">
        <v>28</v>
      </c>
      <c r="P40" s="85" t="s">
        <v>28</v>
      </c>
      <c r="Q40" s="85" t="s">
        <v>28</v>
      </c>
      <c r="R40" s="85" t="s">
        <v>28</v>
      </c>
      <c r="S40" s="84">
        <v>13.389933013</v>
      </c>
      <c r="T40" s="82">
        <v>25</v>
      </c>
      <c r="U40" s="83">
        <v>3500.966214</v>
      </c>
      <c r="V40" s="84">
        <v>26.145962122</v>
      </c>
      <c r="W40" s="84">
        <v>35.617660600999997</v>
      </c>
      <c r="X40" s="84">
        <v>35.698551670000001</v>
      </c>
      <c r="Y40" s="82">
        <v>54</v>
      </c>
      <c r="Z40" s="83">
        <v>15006.665386000001</v>
      </c>
      <c r="AA40" s="84">
        <v>57.516693945999997</v>
      </c>
      <c r="AB40" s="84">
        <v>26.827939366999999</v>
      </c>
      <c r="AC40" s="84">
        <v>31.370731824</v>
      </c>
      <c r="AD40" s="84">
        <v>44.590986504</v>
      </c>
      <c r="AE40" s="84">
        <v>0.70352181650000001</v>
      </c>
    </row>
    <row r="42" spans="1:31" x14ac:dyDescent="0.35">
      <c r="A42" s="6" t="s">
        <v>52</v>
      </c>
    </row>
    <row r="43" spans="1:31" ht="39" customHeight="1" x14ac:dyDescent="0.35">
      <c r="A43" s="7" t="s">
        <v>53</v>
      </c>
      <c r="B43" s="109" t="s">
        <v>88</v>
      </c>
      <c r="C43" s="109"/>
      <c r="D43" s="109"/>
      <c r="E43" s="109"/>
      <c r="F43" s="109"/>
      <c r="G43" s="109"/>
      <c r="H43" s="109"/>
      <c r="I43" s="109"/>
      <c r="J43" s="109"/>
      <c r="K43" s="109"/>
      <c r="L43" s="109"/>
    </row>
    <row r="44" spans="1:31" ht="24.75" customHeight="1" x14ac:dyDescent="0.35">
      <c r="B44" s="109" t="s">
        <v>55</v>
      </c>
      <c r="C44" s="109"/>
      <c r="D44" s="109"/>
      <c r="E44" s="109"/>
      <c r="F44" s="109"/>
      <c r="G44" s="109"/>
      <c r="H44" s="109"/>
      <c r="I44" s="109"/>
      <c r="J44" s="109"/>
      <c r="K44" s="109"/>
      <c r="L44" s="109"/>
    </row>
    <row r="45" spans="1:31" ht="65.5" customHeight="1" x14ac:dyDescent="0.35">
      <c r="B45" s="109" t="s">
        <v>56</v>
      </c>
      <c r="C45" s="109"/>
      <c r="D45" s="109"/>
      <c r="E45" s="109"/>
      <c r="F45" s="109"/>
      <c r="G45" s="109"/>
      <c r="H45" s="109"/>
      <c r="I45" s="109"/>
      <c r="J45" s="109"/>
      <c r="K45" s="109"/>
      <c r="L45" s="109"/>
    </row>
    <row r="46" spans="1:31" x14ac:dyDescent="0.35">
      <c r="A46" s="48" t="s">
        <v>152</v>
      </c>
      <c r="B46" s="107" t="s">
        <v>153</v>
      </c>
      <c r="C46" s="107"/>
      <c r="D46" s="107"/>
      <c r="E46" s="107"/>
      <c r="F46" s="107"/>
      <c r="G46" s="107"/>
      <c r="H46" s="107"/>
      <c r="I46" s="107"/>
    </row>
    <row r="48" spans="1:31" x14ac:dyDescent="0.35">
      <c r="A48" s="48"/>
      <c r="B48" s="107"/>
      <c r="C48" s="107"/>
      <c r="D48" s="107"/>
      <c r="E48" s="107"/>
      <c r="F48" s="107"/>
      <c r="G48" s="107"/>
      <c r="H48" s="107"/>
      <c r="I48" s="107"/>
    </row>
  </sheetData>
  <sheetProtection selectLockedCells="1"/>
  <mergeCells count="12">
    <mergeCell ref="B48:I48"/>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10" priority="9">
      <formula>"$G3=1"</formula>
    </cfRule>
  </conditionalFormatting>
  <conditionalFormatting sqref="G16:R16 F16:F40 H17:H37 M17:M37 G38:R38 H39 M39 G40:R40">
    <cfRule type="expression" dxfId="209" priority="10">
      <formula>"$G3=1"</formula>
    </cfRule>
  </conditionalFormatting>
  <conditionalFormatting sqref="Q25:R25">
    <cfRule type="expression" dxfId="208" priority="1">
      <formula>"$G3=1"</formula>
    </cfRule>
  </conditionalFormatting>
  <conditionalFormatting sqref="Q29:R29">
    <cfRule type="expression" dxfId="207" priority="3">
      <formula>"$G3=1"</formula>
    </cfRule>
  </conditionalFormatting>
  <conditionalFormatting sqref="Z16:Z28 S16:S40 U16:U40 Z30:Z40">
    <cfRule type="expression" dxfId="206" priority="8">
      <formula>"$G3=1"</formula>
    </cfRule>
  </conditionalFormatting>
  <conditionalFormatting sqref="AE16:AE26 AE28 AE30:AE40">
    <cfRule type="cellIs" dxfId="205" priority="6" operator="lessThan">
      <formula>-1.96</formula>
    </cfRule>
    <cfRule type="cellIs" dxfId="204" priority="7" operator="greaterThan">
      <formula>1.96</formula>
    </cfRule>
  </conditionalFormatting>
  <hyperlinks>
    <hyperlink ref="K1" location="Contents!B22" display="Contents" xr:uid="{5DC57B60-4893-4FE8-9516-9B35B0B12B73}"/>
  </hyperlinks>
  <pageMargins left="0.7" right="0.7" top="0.75" bottom="0.75" header="0.3" footer="0.3"/>
  <pageSetup orientation="portrait" horizontalDpi="90" verticalDpi="9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37927-D83D-41F8-BB42-B6F8597EAB57}">
  <dimension ref="A1:AS330"/>
  <sheetViews>
    <sheetView workbookViewId="0">
      <selection activeCell="B3" sqref="B3"/>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45"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9"/>
      <c r="M1" s="79"/>
      <c r="N1" s="79"/>
      <c r="O1" s="79"/>
      <c r="P1" s="79"/>
      <c r="Q1" s="79"/>
      <c r="R1" s="79"/>
      <c r="S1" s="79"/>
    </row>
    <row r="2" spans="1:45" s="4" customFormat="1" ht="17.25" customHeight="1" x14ac:dyDescent="0.35">
      <c r="A2" s="2" t="s">
        <v>3</v>
      </c>
      <c r="B2" s="3" t="str">
        <f>'Table 1.1'!B2</f>
        <v>Chapter 1: Top-level governance for digital technologies in schools</v>
      </c>
      <c r="C2" s="3"/>
      <c r="D2" s="3"/>
      <c r="E2" s="3"/>
      <c r="F2" s="3"/>
      <c r="G2" s="3"/>
      <c r="H2" s="3"/>
      <c r="I2" s="3"/>
      <c r="J2" s="3"/>
      <c r="K2" s="3"/>
      <c r="L2" s="28"/>
      <c r="M2" s="28"/>
      <c r="N2" s="28"/>
      <c r="O2" s="28"/>
      <c r="P2" s="28"/>
      <c r="Q2" s="28"/>
      <c r="R2" s="28"/>
      <c r="S2" s="28"/>
    </row>
    <row r="3" spans="1:45" s="4" customFormat="1" ht="17.25" customHeight="1" x14ac:dyDescent="0.35">
      <c r="A3" s="2"/>
      <c r="B3" s="3"/>
      <c r="C3" s="3"/>
      <c r="D3" s="3"/>
      <c r="E3" s="3"/>
      <c r="F3" s="3"/>
      <c r="G3" s="3"/>
      <c r="H3" s="3"/>
      <c r="I3" s="3"/>
      <c r="J3" s="3"/>
      <c r="K3" s="3"/>
      <c r="L3" s="28"/>
      <c r="M3" s="28"/>
      <c r="N3" s="28"/>
      <c r="O3" s="28"/>
      <c r="P3" s="28"/>
      <c r="Q3" s="28"/>
      <c r="R3" s="28"/>
      <c r="S3" s="28"/>
    </row>
    <row r="4" spans="1:45" s="4" customFormat="1" ht="17.25" customHeight="1" x14ac:dyDescent="0.35">
      <c r="A4" s="2" t="s">
        <v>6</v>
      </c>
      <c r="B4" s="3" t="s">
        <v>89</v>
      </c>
      <c r="C4" s="3"/>
      <c r="D4" s="3"/>
      <c r="E4" s="3"/>
      <c r="F4" s="3"/>
      <c r="G4" s="3"/>
      <c r="H4" s="3"/>
      <c r="I4" s="3"/>
      <c r="J4" s="3"/>
      <c r="K4" s="3"/>
      <c r="L4" s="28"/>
      <c r="M4" s="28"/>
      <c r="N4" s="28"/>
      <c r="O4" s="28"/>
      <c r="P4" s="28"/>
      <c r="Q4" s="28"/>
      <c r="R4" s="28"/>
      <c r="S4" s="28"/>
    </row>
    <row r="5" spans="1:45" s="4" customFormat="1" ht="17.25" customHeight="1" x14ac:dyDescent="0.35">
      <c r="A5" s="2"/>
      <c r="B5" s="3"/>
      <c r="C5" s="3"/>
      <c r="D5" s="3"/>
      <c r="E5" s="3"/>
      <c r="F5" s="3"/>
      <c r="G5" s="3"/>
      <c r="H5" s="3"/>
      <c r="I5" s="3"/>
      <c r="J5" s="3"/>
      <c r="K5" s="3"/>
      <c r="L5" s="28"/>
      <c r="M5" s="28"/>
      <c r="N5" s="28"/>
      <c r="O5" s="28"/>
      <c r="P5" s="28"/>
      <c r="Q5" s="28"/>
      <c r="R5" s="28"/>
      <c r="S5" s="28"/>
    </row>
    <row r="6" spans="1:45" s="4" customFormat="1" ht="17.25" customHeight="1" x14ac:dyDescent="0.35">
      <c r="A6" s="2"/>
      <c r="B6" s="3"/>
      <c r="C6" s="3"/>
      <c r="D6" s="3"/>
      <c r="E6" s="3"/>
      <c r="F6" s="3"/>
      <c r="G6" s="3"/>
      <c r="H6" s="3"/>
      <c r="I6" s="3"/>
      <c r="J6" s="3"/>
      <c r="K6" s="3"/>
      <c r="L6" s="28"/>
      <c r="M6" s="28"/>
      <c r="N6" s="28"/>
      <c r="O6" s="28"/>
      <c r="P6" s="28"/>
      <c r="Q6" s="28"/>
      <c r="R6" s="28"/>
      <c r="S6" s="28"/>
    </row>
    <row r="7" spans="1:45" ht="17.25" customHeight="1" x14ac:dyDescent="0.35">
      <c r="A7" s="2" t="s">
        <v>8</v>
      </c>
      <c r="B7" s="3">
        <v>2023</v>
      </c>
      <c r="C7" s="3"/>
      <c r="D7" s="3"/>
      <c r="E7" s="3"/>
      <c r="F7" s="3"/>
      <c r="G7" s="3"/>
      <c r="H7" s="3"/>
      <c r="I7" s="3"/>
      <c r="J7" s="3"/>
      <c r="K7" s="3"/>
      <c r="L7" s="28"/>
      <c r="M7" s="28"/>
      <c r="N7" s="28"/>
      <c r="O7" s="28"/>
      <c r="P7" s="28"/>
      <c r="Q7" s="28"/>
      <c r="R7" s="28"/>
      <c r="S7" s="28"/>
    </row>
    <row r="8" spans="1:45" s="1" customFormat="1" ht="17.25" customHeight="1" x14ac:dyDescent="0.35">
      <c r="A8" s="61"/>
    </row>
    <row r="9" spans="1:45" ht="24" customHeight="1" x14ac:dyDescent="0.35">
      <c r="A9" s="2" t="s">
        <v>9</v>
      </c>
      <c r="B9" s="16" t="s">
        <v>90</v>
      </c>
      <c r="C9" s="17"/>
      <c r="D9" s="17"/>
      <c r="E9" s="17"/>
      <c r="F9" s="17"/>
      <c r="G9" s="17"/>
      <c r="H9" s="17"/>
      <c r="I9" s="17"/>
      <c r="J9" s="17"/>
      <c r="K9" s="17"/>
      <c r="L9" s="29"/>
      <c r="M9" s="29"/>
      <c r="N9" s="29"/>
      <c r="O9" s="29"/>
      <c r="P9" s="29"/>
      <c r="Q9" s="29"/>
      <c r="R9" s="29"/>
      <c r="S9" s="29"/>
    </row>
    <row r="10" spans="1:45" x14ac:dyDescent="0.35">
      <c r="A10" s="2" t="s">
        <v>11</v>
      </c>
      <c r="B10" s="3" t="s">
        <v>12</v>
      </c>
      <c r="C10" s="18"/>
      <c r="D10" s="18"/>
      <c r="E10" s="18"/>
      <c r="F10" s="18"/>
      <c r="G10" s="18"/>
      <c r="H10" s="18"/>
      <c r="I10" s="18"/>
      <c r="J10" s="18"/>
      <c r="K10" s="18"/>
      <c r="L10" s="1"/>
      <c r="M10" s="1"/>
      <c r="N10" s="1"/>
      <c r="O10" s="1"/>
      <c r="P10" s="1"/>
      <c r="Q10" s="1"/>
      <c r="R10" s="1"/>
      <c r="S10" s="1"/>
    </row>
    <row r="11" spans="1:45" s="1" customFormat="1" x14ac:dyDescent="0.35"/>
    <row r="12" spans="1:45" s="1" customFormat="1" x14ac:dyDescent="0.35"/>
    <row r="13" spans="1:45" s="1" customFormat="1" x14ac:dyDescent="0.35"/>
    <row r="14" spans="1:45" x14ac:dyDescent="0.35">
      <c r="A14" s="1"/>
      <c r="B14" s="112" t="s">
        <v>13</v>
      </c>
      <c r="C14" s="112"/>
      <c r="D14" s="112"/>
      <c r="E14" s="112"/>
      <c r="F14" s="120"/>
      <c r="G14" s="120"/>
      <c r="H14" s="120"/>
      <c r="I14" s="120"/>
      <c r="J14" s="120"/>
      <c r="K14" s="120"/>
      <c r="L14" s="120"/>
      <c r="M14" s="120"/>
      <c r="N14" s="120"/>
      <c r="O14" s="120"/>
      <c r="P14" s="118"/>
      <c r="Q14" s="118"/>
      <c r="R14" s="118"/>
      <c r="S14" s="120"/>
      <c r="T14" s="120"/>
      <c r="U14" s="120"/>
      <c r="V14" s="120"/>
      <c r="W14" s="120"/>
      <c r="X14" s="120"/>
      <c r="Y14" s="120"/>
      <c r="Z14" s="120"/>
      <c r="AA14" s="120"/>
      <c r="AB14" s="120"/>
      <c r="AC14" s="118"/>
      <c r="AD14" s="118"/>
      <c r="AE14" s="118"/>
      <c r="AF14" s="1"/>
      <c r="AG14" s="1"/>
      <c r="AH14" s="1"/>
      <c r="AI14" s="1"/>
      <c r="AJ14" s="1"/>
      <c r="AK14" s="1"/>
      <c r="AL14" s="1"/>
      <c r="AM14" s="1"/>
      <c r="AN14" s="1"/>
      <c r="AO14" s="1"/>
      <c r="AP14" s="1"/>
      <c r="AQ14" s="1"/>
      <c r="AR14" s="1"/>
      <c r="AS14" s="1"/>
    </row>
    <row r="15" spans="1:45" ht="28" x14ac:dyDescent="0.35">
      <c r="A15" s="23"/>
      <c r="B15" s="22" t="s">
        <v>19</v>
      </c>
      <c r="C15" s="22" t="s">
        <v>20</v>
      </c>
      <c r="D15" s="22" t="s">
        <v>21</v>
      </c>
      <c r="E15" s="22" t="s">
        <v>22</v>
      </c>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1"/>
      <c r="AG15" s="1"/>
      <c r="AH15" s="1"/>
      <c r="AI15" s="1"/>
      <c r="AJ15" s="1"/>
      <c r="AK15" s="1"/>
      <c r="AL15" s="1"/>
      <c r="AM15" s="1"/>
      <c r="AN15" s="1"/>
      <c r="AO15" s="1"/>
      <c r="AP15" s="1"/>
      <c r="AQ15" s="1"/>
      <c r="AR15" s="1"/>
      <c r="AS15" s="1"/>
    </row>
    <row r="16" spans="1:45" x14ac:dyDescent="0.35">
      <c r="A16" s="21" t="s">
        <v>27</v>
      </c>
      <c r="B16" s="94">
        <v>528</v>
      </c>
      <c r="C16" s="95">
        <v>13743.256659000001</v>
      </c>
      <c r="D16" s="88">
        <v>22.672323337599998</v>
      </c>
      <c r="E16" s="88">
        <v>4.1697936329720235</v>
      </c>
      <c r="F16" s="89"/>
      <c r="G16" s="89"/>
      <c r="H16" s="89"/>
      <c r="I16" s="89"/>
      <c r="J16" s="89"/>
      <c r="K16" s="89"/>
      <c r="L16" s="89"/>
      <c r="M16" s="89"/>
      <c r="N16" s="89"/>
      <c r="O16" s="89"/>
      <c r="P16" s="89"/>
      <c r="Q16" s="89"/>
      <c r="R16" s="89"/>
      <c r="S16" s="90"/>
      <c r="T16" s="91"/>
      <c r="U16" s="92"/>
      <c r="V16" s="90"/>
      <c r="W16" s="90"/>
      <c r="X16" s="90"/>
      <c r="Y16" s="91"/>
      <c r="Z16" s="92"/>
      <c r="AA16" s="90"/>
      <c r="AB16" s="90"/>
      <c r="AC16" s="90"/>
      <c r="AD16" s="90"/>
      <c r="AE16" s="90"/>
      <c r="AF16" s="1"/>
      <c r="AG16" s="1"/>
      <c r="AH16" s="1"/>
      <c r="AI16" s="1"/>
      <c r="AJ16" s="1"/>
      <c r="AK16" s="1"/>
      <c r="AL16" s="1"/>
      <c r="AM16" s="1"/>
      <c r="AN16" s="1"/>
      <c r="AO16" s="1"/>
      <c r="AP16" s="1"/>
      <c r="AQ16" s="1"/>
      <c r="AR16" s="1"/>
      <c r="AS16" s="1"/>
    </row>
    <row r="17" spans="1:45" x14ac:dyDescent="0.35">
      <c r="A17" s="21" t="s">
        <v>29</v>
      </c>
      <c r="B17" s="94">
        <v>3770</v>
      </c>
      <c r="C17" s="95">
        <v>53169.226186</v>
      </c>
      <c r="D17" s="88">
        <v>47.324567939000005</v>
      </c>
      <c r="E17" s="88">
        <v>4.4655724818723614</v>
      </c>
      <c r="F17" s="90"/>
      <c r="G17" s="91"/>
      <c r="H17" s="92"/>
      <c r="I17" s="90"/>
      <c r="J17" s="90"/>
      <c r="K17" s="90"/>
      <c r="L17" s="91"/>
      <c r="M17" s="92"/>
      <c r="N17" s="90"/>
      <c r="O17" s="90"/>
      <c r="P17" s="90"/>
      <c r="Q17" s="90"/>
      <c r="R17" s="90"/>
      <c r="S17" s="90"/>
      <c r="T17" s="91"/>
      <c r="U17" s="92"/>
      <c r="V17" s="90"/>
      <c r="W17" s="90"/>
      <c r="X17" s="90"/>
      <c r="Y17" s="91"/>
      <c r="Z17" s="92"/>
      <c r="AA17" s="90"/>
      <c r="AB17" s="90"/>
      <c r="AC17" s="90"/>
      <c r="AD17" s="90"/>
      <c r="AE17" s="90"/>
      <c r="AF17" s="1"/>
      <c r="AG17" s="1"/>
      <c r="AH17" s="1"/>
      <c r="AI17" s="1"/>
      <c r="AJ17" s="1"/>
      <c r="AK17" s="1"/>
      <c r="AL17" s="1"/>
      <c r="AM17" s="1"/>
      <c r="AN17" s="1"/>
      <c r="AO17" s="1"/>
      <c r="AP17" s="1"/>
      <c r="AQ17" s="1"/>
      <c r="AR17" s="1"/>
      <c r="AS17" s="1"/>
    </row>
    <row r="18" spans="1:45" x14ac:dyDescent="0.35">
      <c r="A18" s="21" t="s">
        <v>30</v>
      </c>
      <c r="B18" s="94">
        <v>225</v>
      </c>
      <c r="C18" s="95">
        <v>5457.0993900000003</v>
      </c>
      <c r="D18" s="88">
        <v>13.0903774267</v>
      </c>
      <c r="E18" s="88">
        <v>3.5174819628908902</v>
      </c>
      <c r="F18" s="90"/>
      <c r="G18" s="91"/>
      <c r="H18" s="92"/>
      <c r="I18" s="90"/>
      <c r="J18" s="90"/>
      <c r="K18" s="90"/>
      <c r="L18" s="91"/>
      <c r="M18" s="92"/>
      <c r="N18" s="90"/>
      <c r="O18" s="90"/>
      <c r="P18" s="90"/>
      <c r="Q18" s="90"/>
      <c r="R18" s="90"/>
      <c r="S18" s="90"/>
      <c r="T18" s="91"/>
      <c r="U18" s="92"/>
      <c r="V18" s="90"/>
      <c r="W18" s="90"/>
      <c r="X18" s="90"/>
      <c r="Y18" s="91"/>
      <c r="Z18" s="92"/>
      <c r="AA18" s="90"/>
      <c r="AB18" s="90"/>
      <c r="AC18" s="90"/>
      <c r="AD18" s="90"/>
      <c r="AE18" s="90"/>
      <c r="AF18" s="1"/>
      <c r="AG18" s="1"/>
      <c r="AH18" s="1"/>
      <c r="AI18" s="1"/>
      <c r="AJ18" s="1"/>
      <c r="AK18" s="1"/>
      <c r="AL18" s="1"/>
      <c r="AM18" s="1"/>
      <c r="AN18" s="1"/>
      <c r="AO18" s="1"/>
      <c r="AP18" s="1"/>
      <c r="AQ18" s="1"/>
      <c r="AR18" s="1"/>
      <c r="AS18" s="1"/>
    </row>
    <row r="19" spans="1:45" x14ac:dyDescent="0.35">
      <c r="A19" s="21" t="s">
        <v>31</v>
      </c>
      <c r="B19" s="94">
        <v>3100</v>
      </c>
      <c r="C19" s="95">
        <v>419941.38643700001</v>
      </c>
      <c r="D19" s="88">
        <v>69.881798021000009</v>
      </c>
      <c r="E19" s="88">
        <v>5.7675423355267981</v>
      </c>
      <c r="F19" s="90"/>
      <c r="G19" s="91"/>
      <c r="H19" s="92"/>
      <c r="I19" s="90"/>
      <c r="J19" s="90"/>
      <c r="K19" s="90"/>
      <c r="L19" s="91"/>
      <c r="M19" s="92"/>
      <c r="N19" s="90"/>
      <c r="O19" s="90"/>
      <c r="P19" s="90"/>
      <c r="Q19" s="90"/>
      <c r="R19" s="90"/>
      <c r="S19" s="90"/>
      <c r="T19" s="91"/>
      <c r="U19" s="92"/>
      <c r="V19" s="90"/>
      <c r="W19" s="90"/>
      <c r="X19" s="90"/>
      <c r="Y19" s="91"/>
      <c r="Z19" s="92"/>
      <c r="AA19" s="90"/>
      <c r="AB19" s="90"/>
      <c r="AC19" s="90"/>
      <c r="AD19" s="90"/>
      <c r="AE19" s="90"/>
      <c r="AF19" s="1"/>
      <c r="AG19" s="1"/>
      <c r="AH19" s="1"/>
      <c r="AI19" s="1"/>
      <c r="AJ19" s="1"/>
      <c r="AK19" s="1"/>
      <c r="AL19" s="1"/>
      <c r="AM19" s="1"/>
      <c r="AN19" s="1"/>
      <c r="AO19" s="1"/>
      <c r="AP19" s="1"/>
      <c r="AQ19" s="1"/>
      <c r="AR19" s="1"/>
      <c r="AS19" s="1"/>
    </row>
    <row r="20" spans="1:45" x14ac:dyDescent="0.35">
      <c r="A20" s="21" t="s">
        <v>32</v>
      </c>
      <c r="B20" s="94">
        <v>2242</v>
      </c>
      <c r="C20" s="95">
        <v>64846.215458999999</v>
      </c>
      <c r="D20" s="88">
        <v>79.015251266999996</v>
      </c>
      <c r="E20" s="88">
        <v>5.1338326531971292</v>
      </c>
      <c r="F20" s="90"/>
      <c r="G20" s="91"/>
      <c r="H20" s="92"/>
      <c r="I20" s="90"/>
      <c r="J20" s="90"/>
      <c r="K20" s="90"/>
      <c r="L20" s="91"/>
      <c r="M20" s="92"/>
      <c r="N20" s="90"/>
      <c r="O20" s="90"/>
      <c r="P20" s="90"/>
      <c r="Q20" s="90"/>
      <c r="R20" s="90"/>
      <c r="S20" s="90"/>
      <c r="T20" s="91"/>
      <c r="U20" s="92"/>
      <c r="V20" s="90"/>
      <c r="W20" s="90"/>
      <c r="X20" s="90"/>
      <c r="Y20" s="91"/>
      <c r="Z20" s="92"/>
      <c r="AA20" s="90"/>
      <c r="AB20" s="90"/>
      <c r="AC20" s="90"/>
      <c r="AD20" s="90"/>
      <c r="AE20" s="90"/>
      <c r="AF20" s="1"/>
      <c r="AG20" s="1"/>
      <c r="AH20" s="1"/>
      <c r="AI20" s="1"/>
      <c r="AJ20" s="1"/>
      <c r="AK20" s="1"/>
      <c r="AL20" s="1"/>
      <c r="AM20" s="1"/>
      <c r="AN20" s="1"/>
      <c r="AO20" s="1"/>
      <c r="AP20" s="1"/>
      <c r="AQ20" s="1"/>
      <c r="AR20" s="1"/>
      <c r="AS20" s="1"/>
    </row>
    <row r="21" spans="1:45" x14ac:dyDescent="0.35">
      <c r="A21" s="21" t="s">
        <v>33</v>
      </c>
      <c r="B21" s="94">
        <v>6272</v>
      </c>
      <c r="C21" s="95">
        <v>273119.06015699997</v>
      </c>
      <c r="D21" s="88">
        <v>58.924862296000001</v>
      </c>
      <c r="E21" s="88">
        <v>4.2967643518229952</v>
      </c>
      <c r="F21" s="90"/>
      <c r="G21" s="91"/>
      <c r="H21" s="92"/>
      <c r="I21" s="90"/>
      <c r="J21" s="90"/>
      <c r="K21" s="90"/>
      <c r="L21" s="91"/>
      <c r="M21" s="92"/>
      <c r="N21" s="90"/>
      <c r="O21" s="90"/>
      <c r="P21" s="90"/>
      <c r="Q21" s="90"/>
      <c r="R21" s="90"/>
      <c r="S21" s="90"/>
      <c r="T21" s="91"/>
      <c r="U21" s="92"/>
      <c r="V21" s="90"/>
      <c r="W21" s="90"/>
      <c r="X21" s="90"/>
      <c r="Y21" s="91"/>
      <c r="Z21" s="92"/>
      <c r="AA21" s="90"/>
      <c r="AB21" s="90"/>
      <c r="AC21" s="90"/>
      <c r="AD21" s="90"/>
      <c r="AE21" s="90"/>
      <c r="AF21" s="1"/>
      <c r="AG21" s="1"/>
      <c r="AH21" s="1"/>
      <c r="AI21" s="1"/>
      <c r="AJ21" s="1"/>
      <c r="AK21" s="1"/>
      <c r="AL21" s="1"/>
      <c r="AM21" s="1"/>
      <c r="AN21" s="1"/>
      <c r="AO21" s="1"/>
      <c r="AP21" s="1"/>
      <c r="AQ21" s="1"/>
      <c r="AR21" s="1"/>
      <c r="AS21" s="1"/>
    </row>
    <row r="22" spans="1:45" x14ac:dyDescent="0.35">
      <c r="A22" s="21" t="s">
        <v>34</v>
      </c>
      <c r="B22" s="94">
        <v>1226</v>
      </c>
      <c r="C22" s="95">
        <v>268597.71495599998</v>
      </c>
      <c r="D22" s="88">
        <v>42.827804536000002</v>
      </c>
      <c r="E22" s="88">
        <v>5.4149413109905113</v>
      </c>
      <c r="F22" s="90"/>
      <c r="G22" s="91"/>
      <c r="H22" s="92"/>
      <c r="I22" s="90"/>
      <c r="J22" s="90"/>
      <c r="K22" s="90"/>
      <c r="L22" s="91"/>
      <c r="M22" s="92"/>
      <c r="N22" s="90"/>
      <c r="O22" s="90"/>
      <c r="P22" s="90"/>
      <c r="Q22" s="90"/>
      <c r="R22" s="90"/>
      <c r="S22" s="90"/>
      <c r="T22" s="91"/>
      <c r="U22" s="92"/>
      <c r="V22" s="90"/>
      <c r="W22" s="90"/>
      <c r="X22" s="90"/>
      <c r="Y22" s="91"/>
      <c r="Z22" s="92"/>
      <c r="AA22" s="90"/>
      <c r="AB22" s="90"/>
      <c r="AC22" s="90"/>
      <c r="AD22" s="90"/>
      <c r="AE22" s="90"/>
      <c r="AF22" s="1"/>
      <c r="AG22" s="1"/>
      <c r="AH22" s="1"/>
      <c r="AI22" s="1"/>
      <c r="AJ22" s="1"/>
      <c r="AK22" s="1"/>
      <c r="AL22" s="1"/>
      <c r="AM22" s="1"/>
      <c r="AN22" s="1"/>
      <c r="AO22" s="1"/>
      <c r="AP22" s="1"/>
      <c r="AQ22" s="1"/>
      <c r="AR22" s="1"/>
      <c r="AS22" s="1"/>
    </row>
    <row r="23" spans="1:45" x14ac:dyDescent="0.35">
      <c r="A23" s="21" t="s">
        <v>35</v>
      </c>
      <c r="B23" s="94">
        <v>1621</v>
      </c>
      <c r="C23" s="95">
        <v>21205.12616</v>
      </c>
      <c r="D23" s="88">
        <v>61.960029822999999</v>
      </c>
      <c r="E23" s="88">
        <v>5.5586112563263272</v>
      </c>
      <c r="F23" s="90"/>
      <c r="G23" s="91"/>
      <c r="H23" s="92"/>
      <c r="I23" s="90"/>
      <c r="J23" s="90"/>
      <c r="K23" s="90"/>
      <c r="L23" s="91"/>
      <c r="M23" s="92"/>
      <c r="N23" s="90"/>
      <c r="O23" s="90"/>
      <c r="P23" s="90"/>
      <c r="Q23" s="90"/>
      <c r="R23" s="90"/>
      <c r="S23" s="90"/>
      <c r="T23" s="91"/>
      <c r="U23" s="92"/>
      <c r="V23" s="90"/>
      <c r="W23" s="90"/>
      <c r="X23" s="90"/>
      <c r="Y23" s="91"/>
      <c r="Z23" s="92"/>
      <c r="AA23" s="90"/>
      <c r="AB23" s="90"/>
      <c r="AC23" s="90"/>
      <c r="AD23" s="90"/>
      <c r="AE23" s="90"/>
      <c r="AF23" s="1"/>
      <c r="AG23" s="1"/>
      <c r="AH23" s="1"/>
      <c r="AI23" s="1"/>
      <c r="AJ23" s="1"/>
      <c r="AK23" s="1"/>
      <c r="AL23" s="1"/>
      <c r="AM23" s="1"/>
      <c r="AN23" s="1"/>
      <c r="AO23" s="1"/>
      <c r="AP23" s="1"/>
      <c r="AQ23" s="1"/>
      <c r="AR23" s="1"/>
      <c r="AS23" s="1"/>
    </row>
    <row r="24" spans="1:45" x14ac:dyDescent="0.35">
      <c r="A24" s="21" t="s">
        <v>36</v>
      </c>
      <c r="B24" s="94">
        <v>2575</v>
      </c>
      <c r="C24" s="95">
        <v>402798.96606000001</v>
      </c>
      <c r="D24" s="88">
        <v>81.068487087999998</v>
      </c>
      <c r="E24" s="88">
        <v>5.8613173574414379</v>
      </c>
      <c r="F24" s="90"/>
      <c r="G24" s="91"/>
      <c r="H24" s="92"/>
      <c r="I24" s="90"/>
      <c r="J24" s="90"/>
      <c r="K24" s="90"/>
      <c r="L24" s="91"/>
      <c r="M24" s="92"/>
      <c r="N24" s="90"/>
      <c r="O24" s="90"/>
      <c r="P24" s="90"/>
      <c r="Q24" s="90"/>
      <c r="R24" s="90"/>
      <c r="S24" s="90"/>
      <c r="T24" s="91"/>
      <c r="U24" s="92"/>
      <c r="V24" s="90"/>
      <c r="W24" s="90"/>
      <c r="X24" s="90"/>
      <c r="Y24" s="91"/>
      <c r="Z24" s="92"/>
      <c r="AA24" s="90"/>
      <c r="AB24" s="90"/>
      <c r="AC24" s="90"/>
      <c r="AD24" s="90"/>
      <c r="AE24" s="90"/>
      <c r="AF24" s="1"/>
      <c r="AG24" s="1"/>
      <c r="AH24" s="1"/>
      <c r="AI24" s="1"/>
      <c r="AJ24" s="1"/>
      <c r="AK24" s="1"/>
      <c r="AL24" s="1"/>
      <c r="AM24" s="1"/>
      <c r="AN24" s="1"/>
      <c r="AO24" s="1"/>
      <c r="AP24" s="1"/>
      <c r="AQ24" s="1"/>
      <c r="AR24" s="1"/>
      <c r="AS24" s="1"/>
    </row>
    <row r="25" spans="1:45" x14ac:dyDescent="0.35">
      <c r="A25" s="21" t="s">
        <v>37</v>
      </c>
      <c r="B25" s="94">
        <v>846</v>
      </c>
      <c r="C25" s="95">
        <v>2617.4473680000001</v>
      </c>
      <c r="D25" s="88">
        <v>29.960810537999997</v>
      </c>
      <c r="E25" s="88">
        <v>1.0875902425311224</v>
      </c>
      <c r="F25" s="90"/>
      <c r="G25" s="91"/>
      <c r="H25" s="92"/>
      <c r="I25" s="90"/>
      <c r="J25" s="90"/>
      <c r="K25" s="90"/>
      <c r="L25" s="91"/>
      <c r="M25" s="92"/>
      <c r="N25" s="90"/>
      <c r="O25" s="90"/>
      <c r="P25" s="90"/>
      <c r="Q25" s="89"/>
      <c r="R25" s="89"/>
      <c r="S25" s="90"/>
      <c r="T25" s="91"/>
      <c r="U25" s="92"/>
      <c r="V25" s="90"/>
      <c r="W25" s="90"/>
      <c r="X25" s="90"/>
      <c r="Y25" s="91"/>
      <c r="Z25" s="92"/>
      <c r="AA25" s="90"/>
      <c r="AB25" s="90"/>
      <c r="AC25" s="90"/>
      <c r="AD25" s="90"/>
      <c r="AE25" s="90"/>
      <c r="AF25" s="1"/>
      <c r="AG25" s="1"/>
      <c r="AH25" s="1"/>
      <c r="AI25" s="1"/>
      <c r="AJ25" s="1"/>
      <c r="AK25" s="1"/>
      <c r="AL25" s="1"/>
      <c r="AM25" s="1"/>
      <c r="AN25" s="1"/>
      <c r="AO25" s="1"/>
      <c r="AP25" s="1"/>
      <c r="AQ25" s="1"/>
      <c r="AR25" s="1"/>
      <c r="AS25" s="1"/>
    </row>
    <row r="26" spans="1:45" x14ac:dyDescent="0.35">
      <c r="A26" s="21" t="s">
        <v>38</v>
      </c>
      <c r="B26" s="94">
        <v>1270</v>
      </c>
      <c r="C26" s="95">
        <v>8880.5111260000012</v>
      </c>
      <c r="D26" s="88">
        <v>49.902025261999995</v>
      </c>
      <c r="E26" s="88">
        <v>5.0031343327486404</v>
      </c>
      <c r="F26" s="90"/>
      <c r="G26" s="91"/>
      <c r="H26" s="92"/>
      <c r="I26" s="90"/>
      <c r="J26" s="90"/>
      <c r="K26" s="90"/>
      <c r="L26" s="91"/>
      <c r="M26" s="92"/>
      <c r="N26" s="90"/>
      <c r="O26" s="90"/>
      <c r="P26" s="90"/>
      <c r="Q26" s="90"/>
      <c r="R26" s="90"/>
      <c r="S26" s="90"/>
      <c r="T26" s="91"/>
      <c r="U26" s="92"/>
      <c r="V26" s="90"/>
      <c r="W26" s="90"/>
      <c r="X26" s="90"/>
      <c r="Y26" s="91"/>
      <c r="Z26" s="92"/>
      <c r="AA26" s="90"/>
      <c r="AB26" s="90"/>
      <c r="AC26" s="90"/>
      <c r="AD26" s="90"/>
      <c r="AE26" s="90"/>
      <c r="AF26" s="1"/>
      <c r="AG26" s="1"/>
      <c r="AH26" s="1"/>
      <c r="AI26" s="1"/>
      <c r="AJ26" s="1"/>
      <c r="AK26" s="1"/>
      <c r="AL26" s="1"/>
      <c r="AM26" s="1"/>
      <c r="AN26" s="1"/>
      <c r="AO26" s="1"/>
      <c r="AP26" s="1"/>
      <c r="AQ26" s="1"/>
      <c r="AR26" s="1"/>
      <c r="AS26" s="1"/>
    </row>
    <row r="27" spans="1:45" x14ac:dyDescent="0.35">
      <c r="A27" s="21" t="s">
        <v>39</v>
      </c>
      <c r="B27" s="94">
        <v>681</v>
      </c>
      <c r="C27" s="95">
        <v>987.08003699999995</v>
      </c>
      <c r="D27" s="88">
        <v>26.825819032800002</v>
      </c>
      <c r="E27" s="88">
        <v>2.3990033523332617</v>
      </c>
      <c r="F27" s="90"/>
      <c r="G27" s="91"/>
      <c r="H27" s="92"/>
      <c r="I27" s="90"/>
      <c r="J27" s="90"/>
      <c r="K27" s="90"/>
      <c r="L27" s="91"/>
      <c r="M27" s="92"/>
      <c r="N27" s="90"/>
      <c r="O27" s="90"/>
      <c r="P27" s="90"/>
      <c r="Q27" s="90"/>
      <c r="R27" s="90"/>
      <c r="S27" s="90"/>
      <c r="T27" s="91"/>
      <c r="U27" s="92"/>
      <c r="V27" s="90"/>
      <c r="W27" s="90"/>
      <c r="X27" s="90"/>
      <c r="Y27" s="91"/>
      <c r="Z27" s="92"/>
      <c r="AA27" s="90"/>
      <c r="AB27" s="90"/>
      <c r="AC27" s="90"/>
      <c r="AD27" s="90"/>
      <c r="AE27" s="90"/>
      <c r="AF27" s="1"/>
      <c r="AG27" s="1"/>
      <c r="AH27" s="1"/>
      <c r="AI27" s="1"/>
      <c r="AJ27" s="1"/>
      <c r="AK27" s="1"/>
      <c r="AL27" s="1"/>
      <c r="AM27" s="1"/>
      <c r="AN27" s="1"/>
      <c r="AO27" s="1"/>
      <c r="AP27" s="1"/>
      <c r="AQ27" s="1"/>
      <c r="AR27" s="1"/>
      <c r="AS27" s="1"/>
    </row>
    <row r="28" spans="1:45" x14ac:dyDescent="0.35">
      <c r="A28" s="21" t="s">
        <v>40</v>
      </c>
      <c r="B28" s="94">
        <v>846</v>
      </c>
      <c r="C28" s="95">
        <v>19359.58511</v>
      </c>
      <c r="D28" s="88">
        <v>27.805533555</v>
      </c>
      <c r="E28" s="88">
        <v>4.8175434371665977</v>
      </c>
      <c r="F28" s="90"/>
      <c r="G28" s="91"/>
      <c r="H28" s="92"/>
      <c r="I28" s="90"/>
      <c r="J28" s="90"/>
      <c r="K28" s="90"/>
      <c r="L28" s="91"/>
      <c r="M28" s="92"/>
      <c r="N28" s="90"/>
      <c r="O28" s="90"/>
      <c r="P28" s="90"/>
      <c r="Q28" s="90"/>
      <c r="R28" s="90"/>
      <c r="S28" s="90"/>
      <c r="T28" s="91"/>
      <c r="U28" s="92"/>
      <c r="V28" s="90"/>
      <c r="W28" s="90"/>
      <c r="X28" s="90"/>
      <c r="Y28" s="91"/>
      <c r="Z28" s="92"/>
      <c r="AA28" s="90"/>
      <c r="AB28" s="90"/>
      <c r="AC28" s="90"/>
      <c r="AD28" s="90"/>
      <c r="AE28" s="90"/>
      <c r="AF28" s="1"/>
      <c r="AG28" s="1"/>
      <c r="AH28" s="1"/>
      <c r="AI28" s="1"/>
      <c r="AJ28" s="1"/>
      <c r="AK28" s="1"/>
      <c r="AL28" s="1"/>
      <c r="AM28" s="1"/>
      <c r="AN28" s="1"/>
      <c r="AO28" s="1"/>
      <c r="AP28" s="1"/>
      <c r="AQ28" s="1"/>
      <c r="AR28" s="1"/>
      <c r="AS28" s="1"/>
    </row>
    <row r="29" spans="1:45" x14ac:dyDescent="0.35">
      <c r="A29" s="21" t="s">
        <v>41</v>
      </c>
      <c r="B29" s="94">
        <v>829</v>
      </c>
      <c r="C29" s="95">
        <v>1274.833333</v>
      </c>
      <c r="D29" s="88">
        <v>42.674626199900004</v>
      </c>
      <c r="E29" s="88">
        <v>0.83151951344793495</v>
      </c>
      <c r="F29" s="90"/>
      <c r="G29" s="91"/>
      <c r="H29" s="92"/>
      <c r="I29" s="90"/>
      <c r="J29" s="90"/>
      <c r="K29" s="90"/>
      <c r="L29" s="91"/>
      <c r="M29" s="92"/>
      <c r="N29" s="90"/>
      <c r="O29" s="90"/>
      <c r="P29" s="90"/>
      <c r="Q29" s="89"/>
      <c r="R29" s="89"/>
      <c r="S29" s="90"/>
      <c r="T29" s="91"/>
      <c r="U29" s="92"/>
      <c r="V29" s="90"/>
      <c r="W29" s="90"/>
      <c r="X29" s="90"/>
      <c r="Y29" s="90"/>
      <c r="Z29" s="90"/>
      <c r="AA29" s="90"/>
      <c r="AB29" s="90"/>
      <c r="AC29" s="90"/>
      <c r="AD29" s="90"/>
      <c r="AE29" s="90"/>
      <c r="AF29" s="1"/>
      <c r="AG29" s="1"/>
      <c r="AH29" s="1"/>
      <c r="AI29" s="1"/>
      <c r="AJ29" s="1"/>
      <c r="AK29" s="1"/>
      <c r="AL29" s="1"/>
      <c r="AM29" s="1"/>
      <c r="AN29" s="1"/>
      <c r="AO29" s="1"/>
      <c r="AP29" s="1"/>
      <c r="AQ29" s="1"/>
      <c r="AR29" s="1"/>
      <c r="AS29" s="1"/>
    </row>
    <row r="30" spans="1:45" x14ac:dyDescent="0.35">
      <c r="A30" s="21" t="s">
        <v>42</v>
      </c>
      <c r="B30" s="94">
        <v>1419</v>
      </c>
      <c r="C30" s="95">
        <v>31102.516898000002</v>
      </c>
      <c r="D30" s="88">
        <v>46.278734583000002</v>
      </c>
      <c r="E30" s="88">
        <v>5.2689058796983606</v>
      </c>
      <c r="F30" s="90"/>
      <c r="G30" s="91"/>
      <c r="H30" s="92"/>
      <c r="I30" s="90"/>
      <c r="J30" s="90"/>
      <c r="K30" s="90"/>
      <c r="L30" s="91"/>
      <c r="M30" s="92"/>
      <c r="N30" s="90"/>
      <c r="O30" s="90"/>
      <c r="P30" s="90"/>
      <c r="Q30" s="90"/>
      <c r="R30" s="90"/>
      <c r="S30" s="90"/>
      <c r="T30" s="91"/>
      <c r="U30" s="92"/>
      <c r="V30" s="90"/>
      <c r="W30" s="90"/>
      <c r="X30" s="90"/>
      <c r="Y30" s="91"/>
      <c r="Z30" s="92"/>
      <c r="AA30" s="90"/>
      <c r="AB30" s="90"/>
      <c r="AC30" s="90"/>
      <c r="AD30" s="90"/>
      <c r="AE30" s="90"/>
      <c r="AF30" s="1"/>
      <c r="AG30" s="1"/>
      <c r="AH30" s="1"/>
      <c r="AI30" s="1"/>
      <c r="AJ30" s="1"/>
      <c r="AK30" s="1"/>
      <c r="AL30" s="1"/>
      <c r="AM30" s="1"/>
      <c r="AN30" s="1"/>
      <c r="AO30" s="1"/>
      <c r="AP30" s="1"/>
      <c r="AQ30" s="1"/>
      <c r="AR30" s="1"/>
      <c r="AS30" s="1"/>
    </row>
    <row r="31" spans="1:45" x14ac:dyDescent="0.35">
      <c r="A31" s="21" t="s">
        <v>43</v>
      </c>
      <c r="B31" s="94">
        <v>2538</v>
      </c>
      <c r="C31" s="95">
        <v>67463.390043000007</v>
      </c>
      <c r="D31" s="88">
        <v>70.131577355999994</v>
      </c>
      <c r="E31" s="88">
        <v>5.0357309923131668</v>
      </c>
      <c r="F31" s="90"/>
      <c r="G31" s="91"/>
      <c r="H31" s="92"/>
      <c r="I31" s="90"/>
      <c r="J31" s="90"/>
      <c r="K31" s="90"/>
      <c r="L31" s="91"/>
      <c r="M31" s="92"/>
      <c r="N31" s="90"/>
      <c r="O31" s="90"/>
      <c r="P31" s="90"/>
      <c r="Q31" s="90"/>
      <c r="R31" s="90"/>
      <c r="S31" s="90"/>
      <c r="T31" s="91"/>
      <c r="U31" s="92"/>
      <c r="V31" s="90"/>
      <c r="W31" s="90"/>
      <c r="X31" s="90"/>
      <c r="Y31" s="91"/>
      <c r="Z31" s="92"/>
      <c r="AA31" s="90"/>
      <c r="AB31" s="90"/>
      <c r="AC31" s="90"/>
      <c r="AD31" s="90"/>
      <c r="AE31" s="90"/>
      <c r="AF31" s="1"/>
      <c r="AG31" s="1"/>
      <c r="AH31" s="1"/>
      <c r="AI31" s="1"/>
      <c r="AJ31" s="1"/>
      <c r="AK31" s="1"/>
      <c r="AL31" s="1"/>
      <c r="AM31" s="1"/>
      <c r="AN31" s="1"/>
      <c r="AO31" s="1"/>
      <c r="AP31" s="1"/>
      <c r="AQ31" s="1"/>
      <c r="AR31" s="1"/>
      <c r="AS31" s="1"/>
    </row>
    <row r="32" spans="1:45" x14ac:dyDescent="0.35">
      <c r="A32" s="21" t="s">
        <v>44</v>
      </c>
      <c r="B32" s="94">
        <v>1513</v>
      </c>
      <c r="C32" s="95">
        <v>73823.629958000005</v>
      </c>
      <c r="D32" s="88">
        <v>56.612410792999995</v>
      </c>
      <c r="E32" s="88">
        <v>5.94059515987583</v>
      </c>
      <c r="F32" s="90"/>
      <c r="G32" s="91"/>
      <c r="H32" s="92"/>
      <c r="I32" s="90"/>
      <c r="J32" s="90"/>
      <c r="K32" s="90"/>
      <c r="L32" s="91"/>
      <c r="M32" s="92"/>
      <c r="N32" s="90"/>
      <c r="O32" s="90"/>
      <c r="P32" s="90"/>
      <c r="Q32" s="90"/>
      <c r="R32" s="90"/>
      <c r="S32" s="90"/>
      <c r="T32" s="91"/>
      <c r="U32" s="92"/>
      <c r="V32" s="90"/>
      <c r="W32" s="90"/>
      <c r="X32" s="90"/>
      <c r="Y32" s="91"/>
      <c r="Z32" s="92"/>
      <c r="AA32" s="90"/>
      <c r="AB32" s="90"/>
      <c r="AC32" s="90"/>
      <c r="AD32" s="90"/>
      <c r="AE32" s="90"/>
      <c r="AF32" s="1"/>
      <c r="AG32" s="1"/>
      <c r="AH32" s="1"/>
      <c r="AI32" s="1"/>
      <c r="AJ32" s="1"/>
      <c r="AK32" s="1"/>
      <c r="AL32" s="1"/>
      <c r="AM32" s="1"/>
      <c r="AN32" s="1"/>
      <c r="AO32" s="1"/>
      <c r="AP32" s="1"/>
      <c r="AQ32" s="1"/>
      <c r="AR32" s="1"/>
      <c r="AS32" s="1"/>
    </row>
    <row r="33" spans="1:45" x14ac:dyDescent="0.35">
      <c r="A33" s="21" t="s">
        <v>45</v>
      </c>
      <c r="B33" s="94">
        <v>1327</v>
      </c>
      <c r="C33" s="95">
        <v>8239.5940809999993</v>
      </c>
      <c r="D33" s="88">
        <v>40.218888622999998</v>
      </c>
      <c r="E33" s="88">
        <v>4.4825673472142782</v>
      </c>
      <c r="F33" s="90"/>
      <c r="G33" s="91"/>
      <c r="H33" s="92"/>
      <c r="I33" s="90"/>
      <c r="J33" s="90"/>
      <c r="K33" s="90"/>
      <c r="L33" s="91"/>
      <c r="M33" s="92"/>
      <c r="N33" s="90"/>
      <c r="O33" s="90"/>
      <c r="P33" s="90"/>
      <c r="Q33" s="90"/>
      <c r="R33" s="90"/>
      <c r="S33" s="90"/>
      <c r="T33" s="91"/>
      <c r="U33" s="92"/>
      <c r="V33" s="90"/>
      <c r="W33" s="90"/>
      <c r="X33" s="90"/>
      <c r="Y33" s="91"/>
      <c r="Z33" s="92"/>
      <c r="AA33" s="90"/>
      <c r="AB33" s="90"/>
      <c r="AC33" s="90"/>
      <c r="AD33" s="90"/>
      <c r="AE33" s="90"/>
      <c r="AF33" s="1"/>
      <c r="AG33" s="1"/>
      <c r="AH33" s="1"/>
      <c r="AI33" s="1"/>
      <c r="AJ33" s="1"/>
      <c r="AK33" s="1"/>
      <c r="AL33" s="1"/>
      <c r="AM33" s="1"/>
      <c r="AN33" s="1"/>
      <c r="AO33" s="1"/>
      <c r="AP33" s="1"/>
      <c r="AQ33" s="1"/>
      <c r="AR33" s="1"/>
      <c r="AS33" s="1"/>
    </row>
    <row r="34" spans="1:45" x14ac:dyDescent="0.35">
      <c r="A34" s="21" t="s">
        <v>46</v>
      </c>
      <c r="B34" s="94">
        <v>1984</v>
      </c>
      <c r="C34" s="95">
        <v>32232.101237000003</v>
      </c>
      <c r="D34" s="88">
        <v>66.17604025899999</v>
      </c>
      <c r="E34" s="88">
        <v>5.1123061730775667</v>
      </c>
      <c r="F34" s="90"/>
      <c r="G34" s="91"/>
      <c r="H34" s="92"/>
      <c r="I34" s="90"/>
      <c r="J34" s="90"/>
      <c r="K34" s="90"/>
      <c r="L34" s="91"/>
      <c r="M34" s="92"/>
      <c r="N34" s="90"/>
      <c r="O34" s="90"/>
      <c r="P34" s="90"/>
      <c r="Q34" s="90"/>
      <c r="R34" s="90"/>
      <c r="S34" s="90"/>
      <c r="T34" s="91"/>
      <c r="U34" s="92"/>
      <c r="V34" s="90"/>
      <c r="W34" s="90"/>
      <c r="X34" s="90"/>
      <c r="Y34" s="91"/>
      <c r="Z34" s="92"/>
      <c r="AA34" s="90"/>
      <c r="AB34" s="90"/>
      <c r="AC34" s="90"/>
      <c r="AD34" s="90"/>
      <c r="AE34" s="90"/>
      <c r="AF34" s="1"/>
      <c r="AG34" s="1"/>
      <c r="AH34" s="1"/>
      <c r="AI34" s="1"/>
      <c r="AJ34" s="1"/>
      <c r="AK34" s="1"/>
      <c r="AL34" s="1"/>
      <c r="AM34" s="1"/>
      <c r="AN34" s="1"/>
      <c r="AO34" s="1"/>
      <c r="AP34" s="1"/>
      <c r="AQ34" s="1"/>
      <c r="AR34" s="1"/>
      <c r="AS34" s="1"/>
    </row>
    <row r="35" spans="1:45" x14ac:dyDescent="0.35">
      <c r="A35" s="21" t="s">
        <v>47</v>
      </c>
      <c r="B35" s="94">
        <v>1917</v>
      </c>
      <c r="C35" s="95">
        <v>25155.555970000001</v>
      </c>
      <c r="D35" s="88">
        <v>45.307787213799998</v>
      </c>
      <c r="E35" s="88">
        <v>5.0156842084438464</v>
      </c>
      <c r="F35" s="90"/>
      <c r="G35" s="91"/>
      <c r="H35" s="92"/>
      <c r="I35" s="90"/>
      <c r="J35" s="90"/>
      <c r="K35" s="90"/>
      <c r="L35" s="91"/>
      <c r="M35" s="92"/>
      <c r="N35" s="90"/>
      <c r="O35" s="90"/>
      <c r="P35" s="90"/>
      <c r="Q35" s="90"/>
      <c r="R35" s="90"/>
      <c r="S35" s="90"/>
      <c r="T35" s="91"/>
      <c r="U35" s="92"/>
      <c r="V35" s="90"/>
      <c r="W35" s="90"/>
      <c r="X35" s="90"/>
      <c r="Y35" s="91"/>
      <c r="Z35" s="92"/>
      <c r="AA35" s="90"/>
      <c r="AB35" s="90"/>
      <c r="AC35" s="90"/>
      <c r="AD35" s="90"/>
      <c r="AE35" s="90"/>
      <c r="AF35" s="1"/>
      <c r="AG35" s="1"/>
      <c r="AH35" s="1"/>
      <c r="AI35" s="1"/>
      <c r="AJ35" s="1"/>
      <c r="AK35" s="1"/>
      <c r="AL35" s="1"/>
      <c r="AM35" s="1"/>
      <c r="AN35" s="1"/>
      <c r="AO35" s="1"/>
      <c r="AP35" s="1"/>
      <c r="AQ35" s="1"/>
      <c r="AR35" s="1"/>
      <c r="AS35" s="1"/>
    </row>
    <row r="36" spans="1:45" x14ac:dyDescent="0.35">
      <c r="A36" s="21" t="s">
        <v>48</v>
      </c>
      <c r="B36" s="94">
        <v>819</v>
      </c>
      <c r="C36" s="95">
        <v>26938.898698999998</v>
      </c>
      <c r="D36" s="88">
        <v>27.837372611799999</v>
      </c>
      <c r="E36" s="88">
        <v>4.3710840885535314</v>
      </c>
      <c r="F36" s="90"/>
      <c r="G36" s="91"/>
      <c r="H36" s="92"/>
      <c r="I36" s="90"/>
      <c r="J36" s="90"/>
      <c r="K36" s="90"/>
      <c r="L36" s="91"/>
      <c r="M36" s="92"/>
      <c r="N36" s="90"/>
      <c r="O36" s="90"/>
      <c r="P36" s="90"/>
      <c r="Q36" s="90"/>
      <c r="R36" s="90"/>
      <c r="S36" s="90"/>
      <c r="T36" s="91"/>
      <c r="U36" s="92"/>
      <c r="V36" s="90"/>
      <c r="W36" s="90"/>
      <c r="X36" s="90"/>
      <c r="Y36" s="91"/>
      <c r="Z36" s="92"/>
      <c r="AA36" s="90"/>
      <c r="AB36" s="90"/>
      <c r="AC36" s="90"/>
      <c r="AD36" s="90"/>
      <c r="AE36" s="90"/>
      <c r="AF36" s="1"/>
      <c r="AG36" s="1"/>
      <c r="AH36" s="1"/>
      <c r="AI36" s="1"/>
      <c r="AJ36" s="1"/>
      <c r="AK36" s="1"/>
      <c r="AL36" s="1"/>
      <c r="AM36" s="1"/>
      <c r="AN36" s="1"/>
      <c r="AO36" s="1"/>
      <c r="AP36" s="1"/>
      <c r="AQ36" s="1"/>
      <c r="AR36" s="1"/>
      <c r="AS36" s="1"/>
    </row>
    <row r="37" spans="1:45" x14ac:dyDescent="0.35">
      <c r="A37" s="21" t="s">
        <v>49</v>
      </c>
      <c r="B37" s="94">
        <v>783</v>
      </c>
      <c r="C37" s="95">
        <v>7464.1572420000002</v>
      </c>
      <c r="D37" s="88">
        <v>70.03877228799999</v>
      </c>
      <c r="E37" s="88">
        <v>7.8676883482071824</v>
      </c>
      <c r="F37" s="90"/>
      <c r="G37" s="91"/>
      <c r="H37" s="92"/>
      <c r="I37" s="90"/>
      <c r="J37" s="90"/>
      <c r="K37" s="90"/>
      <c r="L37" s="91"/>
      <c r="M37" s="92"/>
      <c r="N37" s="90"/>
      <c r="O37" s="90"/>
      <c r="P37" s="90"/>
      <c r="Q37" s="90"/>
      <c r="R37" s="90"/>
      <c r="S37" s="90"/>
      <c r="T37" s="91"/>
      <c r="U37" s="92"/>
      <c r="V37" s="90"/>
      <c r="W37" s="90"/>
      <c r="X37" s="90"/>
      <c r="Y37" s="91"/>
      <c r="Z37" s="92"/>
      <c r="AA37" s="90"/>
      <c r="AB37" s="90"/>
      <c r="AC37" s="90"/>
      <c r="AD37" s="90"/>
      <c r="AE37" s="90"/>
      <c r="AF37" s="1"/>
      <c r="AG37" s="1"/>
      <c r="AH37" s="1"/>
      <c r="AI37" s="1"/>
      <c r="AJ37" s="1"/>
      <c r="AK37" s="1"/>
      <c r="AL37" s="1"/>
      <c r="AM37" s="1"/>
      <c r="AN37" s="1"/>
      <c r="AO37" s="1"/>
      <c r="AP37" s="1"/>
      <c r="AQ37" s="1"/>
      <c r="AR37" s="1"/>
      <c r="AS37" s="1"/>
    </row>
    <row r="38" spans="1:45" x14ac:dyDescent="0.35">
      <c r="A38" s="21" t="s">
        <v>50</v>
      </c>
      <c r="B38" s="94">
        <v>774</v>
      </c>
      <c r="C38" s="95">
        <v>11471.147112000001</v>
      </c>
      <c r="D38" s="88">
        <v>23.9517646802</v>
      </c>
      <c r="E38" s="88">
        <v>3.9267094560709324</v>
      </c>
      <c r="F38" s="89"/>
      <c r="G38" s="89"/>
      <c r="H38" s="89"/>
      <c r="I38" s="89"/>
      <c r="J38" s="89"/>
      <c r="K38" s="89"/>
      <c r="L38" s="89"/>
      <c r="M38" s="89"/>
      <c r="N38" s="89"/>
      <c r="O38" s="89"/>
      <c r="P38" s="89"/>
      <c r="Q38" s="89"/>
      <c r="R38" s="89"/>
      <c r="S38" s="90"/>
      <c r="T38" s="91"/>
      <c r="U38" s="92"/>
      <c r="V38" s="90"/>
      <c r="W38" s="90"/>
      <c r="X38" s="90"/>
      <c r="Y38" s="91"/>
      <c r="Z38" s="92"/>
      <c r="AA38" s="90"/>
      <c r="AB38" s="90"/>
      <c r="AC38" s="90"/>
      <c r="AD38" s="90"/>
      <c r="AE38" s="90"/>
      <c r="AF38" s="1"/>
      <c r="AG38" s="1"/>
      <c r="AH38" s="1"/>
      <c r="AI38" s="1"/>
      <c r="AJ38" s="1"/>
      <c r="AK38" s="1"/>
      <c r="AL38" s="1"/>
      <c r="AM38" s="1"/>
      <c r="AN38" s="1"/>
      <c r="AO38" s="1"/>
      <c r="AP38" s="1"/>
      <c r="AQ38" s="1"/>
      <c r="AR38" s="1"/>
      <c r="AS38" s="1"/>
    </row>
    <row r="39" spans="1:45" x14ac:dyDescent="0.35">
      <c r="A39" s="21" t="s">
        <v>51</v>
      </c>
      <c r="B39" s="94">
        <v>1990</v>
      </c>
      <c r="C39" s="95">
        <v>37461.671272</v>
      </c>
      <c r="D39" s="88">
        <v>66.013032635000002</v>
      </c>
      <c r="E39" s="88">
        <v>5.5730481081765069</v>
      </c>
      <c r="F39" s="90"/>
      <c r="G39" s="91"/>
      <c r="H39" s="92"/>
      <c r="I39" s="90"/>
      <c r="J39" s="90"/>
      <c r="K39" s="90"/>
      <c r="L39" s="91"/>
      <c r="M39" s="92"/>
      <c r="N39" s="90"/>
      <c r="O39" s="90"/>
      <c r="P39" s="90"/>
      <c r="Q39" s="90"/>
      <c r="R39" s="90"/>
      <c r="S39" s="90"/>
      <c r="T39" s="91"/>
      <c r="U39" s="92"/>
      <c r="V39" s="90"/>
      <c r="W39" s="90"/>
      <c r="X39" s="90"/>
      <c r="Y39" s="91"/>
      <c r="Z39" s="92"/>
      <c r="AA39" s="90"/>
      <c r="AB39" s="90"/>
      <c r="AC39" s="90"/>
      <c r="AD39" s="90"/>
      <c r="AE39" s="90"/>
      <c r="AF39" s="1"/>
      <c r="AG39" s="1"/>
      <c r="AH39" s="1"/>
      <c r="AI39" s="1"/>
      <c r="AJ39" s="1"/>
      <c r="AK39" s="1"/>
      <c r="AL39" s="1"/>
      <c r="AM39" s="1"/>
      <c r="AN39" s="1"/>
      <c r="AO39" s="1"/>
      <c r="AP39" s="1"/>
      <c r="AQ39" s="1"/>
      <c r="AR39" s="1"/>
      <c r="AS39" s="1"/>
    </row>
    <row r="40" spans="1:45" x14ac:dyDescent="0.35">
      <c r="A40" s="21" t="s">
        <v>150</v>
      </c>
      <c r="B40" s="94">
        <v>113</v>
      </c>
      <c r="C40" s="95">
        <v>15561.018711999999</v>
      </c>
      <c r="D40" s="88">
        <v>12.600605591000001</v>
      </c>
      <c r="E40" s="88">
        <v>6.2461433059999996</v>
      </c>
      <c r="F40" s="89"/>
      <c r="G40" s="89"/>
      <c r="H40" s="89"/>
      <c r="I40" s="89"/>
      <c r="J40" s="89"/>
      <c r="K40" s="89"/>
      <c r="L40" s="89"/>
      <c r="M40" s="89"/>
      <c r="N40" s="89"/>
      <c r="O40" s="89"/>
      <c r="P40" s="89"/>
      <c r="Q40" s="89"/>
      <c r="R40" s="89"/>
      <c r="S40" s="90"/>
      <c r="T40" s="91"/>
      <c r="U40" s="92"/>
      <c r="V40" s="90"/>
      <c r="W40" s="90"/>
      <c r="X40" s="90"/>
      <c r="Y40" s="91"/>
      <c r="Z40" s="92"/>
      <c r="AA40" s="90"/>
      <c r="AB40" s="90"/>
      <c r="AC40" s="90"/>
      <c r="AD40" s="90"/>
      <c r="AE40" s="90"/>
      <c r="AF40" s="1"/>
      <c r="AG40" s="1"/>
      <c r="AH40" s="1"/>
      <c r="AI40" s="1"/>
      <c r="AJ40" s="1"/>
      <c r="AK40" s="1"/>
      <c r="AL40" s="1"/>
      <c r="AM40" s="1"/>
      <c r="AN40" s="1"/>
      <c r="AO40" s="1"/>
      <c r="AP40" s="1"/>
      <c r="AQ40" s="1"/>
      <c r="AR40" s="1"/>
      <c r="AS40" s="1"/>
    </row>
    <row r="41" spans="1:45" s="1" customFormat="1" x14ac:dyDescent="0.35"/>
    <row r="42" spans="1:45" s="1" customFormat="1" x14ac:dyDescent="0.35">
      <c r="A42" s="58" t="s">
        <v>52</v>
      </c>
    </row>
    <row r="43" spans="1:45" s="1" customFormat="1" ht="64.5" customHeight="1" x14ac:dyDescent="0.35">
      <c r="A43" s="59" t="s">
        <v>53</v>
      </c>
      <c r="B43" s="119" t="s">
        <v>91</v>
      </c>
      <c r="C43" s="119"/>
      <c r="D43" s="119"/>
      <c r="E43" s="119"/>
      <c r="F43" s="119"/>
      <c r="G43" s="119"/>
      <c r="H43" s="119"/>
      <c r="I43" s="119"/>
      <c r="J43" s="119"/>
      <c r="K43" s="119"/>
      <c r="L43" s="119"/>
    </row>
    <row r="44" spans="1:45" s="1" customFormat="1" ht="42.75" customHeight="1" x14ac:dyDescent="0.35">
      <c r="B44" s="119" t="s">
        <v>92</v>
      </c>
      <c r="C44" s="119"/>
      <c r="D44" s="119"/>
      <c r="E44" s="119"/>
      <c r="F44" s="119"/>
      <c r="G44" s="119"/>
      <c r="H44" s="119"/>
      <c r="I44" s="119"/>
      <c r="J44" s="119"/>
      <c r="K44" s="119"/>
      <c r="L44" s="119"/>
    </row>
    <row r="45" spans="1:45" s="1" customFormat="1" x14ac:dyDescent="0.35">
      <c r="A45" s="60" t="s">
        <v>152</v>
      </c>
      <c r="B45" s="117" t="s">
        <v>153</v>
      </c>
      <c r="C45" s="117"/>
      <c r="D45" s="117"/>
      <c r="E45" s="117"/>
      <c r="F45" s="117"/>
      <c r="G45" s="117"/>
      <c r="H45" s="117"/>
      <c r="I45" s="117"/>
    </row>
    <row r="46" spans="1:45" s="1" customFormat="1" x14ac:dyDescent="0.35"/>
    <row r="47" spans="1:45" s="1" customFormat="1" x14ac:dyDescent="0.35"/>
    <row r="48" spans="1:45" s="1" customFormat="1" x14ac:dyDescent="0.35"/>
    <row r="49" s="1" customFormat="1" x14ac:dyDescent="0.35"/>
    <row r="50" s="1" customFormat="1" x14ac:dyDescent="0.35"/>
    <row r="51" s="1" customFormat="1" x14ac:dyDescent="0.35"/>
    <row r="52" s="1" customFormat="1" x14ac:dyDescent="0.35"/>
    <row r="53" s="1" customFormat="1" x14ac:dyDescent="0.35"/>
    <row r="54" s="1" customFormat="1" x14ac:dyDescent="0.35"/>
    <row r="55" s="1" customFormat="1" x14ac:dyDescent="0.35"/>
    <row r="56" s="1" customFormat="1" x14ac:dyDescent="0.35"/>
    <row r="57" s="1" customFormat="1" x14ac:dyDescent="0.35"/>
    <row r="58" s="1" customFormat="1" x14ac:dyDescent="0.35"/>
    <row r="59" s="1" customFormat="1" x14ac:dyDescent="0.35"/>
    <row r="60" s="1" customFormat="1" x14ac:dyDescent="0.35"/>
    <row r="61" s="1" customFormat="1" x14ac:dyDescent="0.35"/>
    <row r="62" s="1" customFormat="1" x14ac:dyDescent="0.35"/>
    <row r="63" s="1" customFormat="1" x14ac:dyDescent="0.35"/>
    <row r="64" s="1" customFormat="1" x14ac:dyDescent="0.35"/>
    <row r="65" s="1" customFormat="1" x14ac:dyDescent="0.35"/>
    <row r="66" s="1" customFormat="1" x14ac:dyDescent="0.35"/>
    <row r="67" s="1" customFormat="1" x14ac:dyDescent="0.35"/>
    <row r="68" s="1" customFormat="1" x14ac:dyDescent="0.35"/>
    <row r="69" s="1" customFormat="1" x14ac:dyDescent="0.35"/>
    <row r="70" s="1" customFormat="1" x14ac:dyDescent="0.35"/>
    <row r="71" s="1" customFormat="1" x14ac:dyDescent="0.35"/>
    <row r="72" s="1" customFormat="1" x14ac:dyDescent="0.35"/>
    <row r="73" s="1" customFormat="1" x14ac:dyDescent="0.35"/>
    <row r="74" s="1" customFormat="1" x14ac:dyDescent="0.35"/>
    <row r="75" s="1" customFormat="1" x14ac:dyDescent="0.35"/>
    <row r="76" s="1" customFormat="1" x14ac:dyDescent="0.35"/>
    <row r="77" s="1" customFormat="1" x14ac:dyDescent="0.35"/>
    <row r="78" s="1" customFormat="1" x14ac:dyDescent="0.35"/>
    <row r="79" s="1" customFormat="1" x14ac:dyDescent="0.35"/>
    <row r="80" s="1" customFormat="1" x14ac:dyDescent="0.35"/>
    <row r="81" s="1" customFormat="1" x14ac:dyDescent="0.35"/>
    <row r="82" s="1" customFormat="1" x14ac:dyDescent="0.35"/>
    <row r="83" s="1" customFormat="1" x14ac:dyDescent="0.35"/>
    <row r="84" s="1" customFormat="1" x14ac:dyDescent="0.35"/>
    <row r="85" s="1" customFormat="1" x14ac:dyDescent="0.35"/>
    <row r="86" s="1" customFormat="1" x14ac:dyDescent="0.35"/>
    <row r="87" s="1" customFormat="1" x14ac:dyDescent="0.35"/>
    <row r="88" s="1" customFormat="1" x14ac:dyDescent="0.35"/>
    <row r="89" s="1" customFormat="1" x14ac:dyDescent="0.35"/>
    <row r="90" s="1" customFormat="1" x14ac:dyDescent="0.35"/>
    <row r="91" s="1" customFormat="1" x14ac:dyDescent="0.35"/>
    <row r="92" s="1" customFormat="1" x14ac:dyDescent="0.35"/>
    <row r="93" s="1" customFormat="1" x14ac:dyDescent="0.35"/>
    <row r="94" s="1" customFormat="1" x14ac:dyDescent="0.35"/>
    <row r="95" s="1" customFormat="1" x14ac:dyDescent="0.35"/>
    <row r="96" s="1" customFormat="1" x14ac:dyDescent="0.35"/>
    <row r="97" s="1" customFormat="1" x14ac:dyDescent="0.35"/>
    <row r="98" s="1" customFormat="1" x14ac:dyDescent="0.35"/>
    <row r="99" s="1" customFormat="1" x14ac:dyDescent="0.35"/>
    <row r="100" s="1" customFormat="1" x14ac:dyDescent="0.35"/>
    <row r="101" s="1" customFormat="1" x14ac:dyDescent="0.35"/>
    <row r="102" s="1" customFormat="1" x14ac:dyDescent="0.35"/>
    <row r="103" s="1" customFormat="1" x14ac:dyDescent="0.35"/>
    <row r="104" s="1" customFormat="1" x14ac:dyDescent="0.35"/>
    <row r="105" s="1" customFormat="1" x14ac:dyDescent="0.35"/>
    <row r="106" s="1" customFormat="1" x14ac:dyDescent="0.35"/>
    <row r="107" s="1" customFormat="1" x14ac:dyDescent="0.35"/>
    <row r="108" s="1" customFormat="1" x14ac:dyDescent="0.35"/>
    <row r="109" s="1" customFormat="1" x14ac:dyDescent="0.35"/>
    <row r="110" s="1" customFormat="1" x14ac:dyDescent="0.35"/>
    <row r="111" s="1" customFormat="1" x14ac:dyDescent="0.35"/>
    <row r="112" s="1" customFormat="1" x14ac:dyDescent="0.35"/>
    <row r="113" s="1" customFormat="1" x14ac:dyDescent="0.35"/>
    <row r="114" s="1" customFormat="1" x14ac:dyDescent="0.35"/>
    <row r="115" s="1" customFormat="1" x14ac:dyDescent="0.35"/>
    <row r="116" s="1" customFormat="1" x14ac:dyDescent="0.35"/>
    <row r="117" s="1" customFormat="1" x14ac:dyDescent="0.35"/>
    <row r="118" s="1" customFormat="1" x14ac:dyDescent="0.35"/>
    <row r="119" s="1" customFormat="1" x14ac:dyDescent="0.35"/>
    <row r="120" s="1" customFormat="1" x14ac:dyDescent="0.35"/>
    <row r="121" s="1" customFormat="1" x14ac:dyDescent="0.35"/>
    <row r="122" s="1" customFormat="1" x14ac:dyDescent="0.35"/>
    <row r="123" s="1" customFormat="1" x14ac:dyDescent="0.35"/>
    <row r="124" s="1" customFormat="1" x14ac:dyDescent="0.35"/>
    <row r="125" s="1" customFormat="1" x14ac:dyDescent="0.35"/>
    <row r="126" s="1" customFormat="1" x14ac:dyDescent="0.35"/>
    <row r="127" s="1" customFormat="1" x14ac:dyDescent="0.35"/>
    <row r="128" s="1" customFormat="1" x14ac:dyDescent="0.35"/>
    <row r="129" s="1" customFormat="1" x14ac:dyDescent="0.35"/>
    <row r="130" s="1" customFormat="1" x14ac:dyDescent="0.35"/>
    <row r="131" s="1" customFormat="1" x14ac:dyDescent="0.35"/>
    <row r="132" s="1" customFormat="1" x14ac:dyDescent="0.35"/>
    <row r="133" s="1" customFormat="1" x14ac:dyDescent="0.35"/>
    <row r="134" s="1" customFormat="1" x14ac:dyDescent="0.35"/>
    <row r="135" s="1" customFormat="1" x14ac:dyDescent="0.35"/>
    <row r="136" s="1" customFormat="1" x14ac:dyDescent="0.35"/>
    <row r="137" s="1" customFormat="1" x14ac:dyDescent="0.35"/>
    <row r="138" s="1" customFormat="1" x14ac:dyDescent="0.35"/>
    <row r="139" s="1" customFormat="1" x14ac:dyDescent="0.35"/>
    <row r="140" s="1" customFormat="1" x14ac:dyDescent="0.35"/>
    <row r="141" s="1" customFormat="1" x14ac:dyDescent="0.35"/>
    <row r="142" s="1" customFormat="1" x14ac:dyDescent="0.35"/>
    <row r="143" s="1" customFormat="1" x14ac:dyDescent="0.35"/>
    <row r="144" s="1" customFormat="1" x14ac:dyDescent="0.35"/>
    <row r="145" s="1" customFormat="1" x14ac:dyDescent="0.35"/>
    <row r="146" s="1" customFormat="1" x14ac:dyDescent="0.35"/>
    <row r="147" s="1" customFormat="1" x14ac:dyDescent="0.35"/>
    <row r="148" s="1" customFormat="1" x14ac:dyDescent="0.35"/>
    <row r="149" s="1" customFormat="1" x14ac:dyDescent="0.35"/>
    <row r="150" s="1" customFormat="1" x14ac:dyDescent="0.35"/>
    <row r="151" s="1" customFormat="1" x14ac:dyDescent="0.35"/>
    <row r="152" s="1" customFormat="1" x14ac:dyDescent="0.35"/>
    <row r="153" s="1" customFormat="1" x14ac:dyDescent="0.35"/>
    <row r="154" s="1" customFormat="1" x14ac:dyDescent="0.35"/>
    <row r="155" s="1" customFormat="1" x14ac:dyDescent="0.35"/>
    <row r="156" s="1" customFormat="1" x14ac:dyDescent="0.35"/>
    <row r="157" s="1" customFormat="1" x14ac:dyDescent="0.35"/>
    <row r="158" s="1" customFormat="1" x14ac:dyDescent="0.35"/>
    <row r="159" s="1" customFormat="1" x14ac:dyDescent="0.35"/>
    <row r="160" s="1" customFormat="1" x14ac:dyDescent="0.35"/>
    <row r="161" s="1" customFormat="1" x14ac:dyDescent="0.35"/>
    <row r="162" s="1" customFormat="1" x14ac:dyDescent="0.35"/>
    <row r="163" s="1" customFormat="1" x14ac:dyDescent="0.35"/>
    <row r="164" s="1" customFormat="1" x14ac:dyDescent="0.35"/>
    <row r="165" s="1" customFormat="1" x14ac:dyDescent="0.35"/>
    <row r="166" s="1" customFormat="1" x14ac:dyDescent="0.35"/>
    <row r="167" s="1" customFormat="1" x14ac:dyDescent="0.35"/>
    <row r="168" s="1" customFormat="1" x14ac:dyDescent="0.35"/>
    <row r="169" s="1" customFormat="1" x14ac:dyDescent="0.35"/>
    <row r="170" s="1" customFormat="1" x14ac:dyDescent="0.35"/>
    <row r="171" s="1" customFormat="1" x14ac:dyDescent="0.35"/>
    <row r="172" s="1" customFormat="1" x14ac:dyDescent="0.35"/>
    <row r="173" s="1" customFormat="1" x14ac:dyDescent="0.35"/>
    <row r="174" s="1" customFormat="1" x14ac:dyDescent="0.35"/>
    <row r="175" s="1" customFormat="1" x14ac:dyDescent="0.35"/>
    <row r="176" s="1" customFormat="1" x14ac:dyDescent="0.35"/>
    <row r="177" s="1" customFormat="1" x14ac:dyDescent="0.35"/>
    <row r="178" s="1" customFormat="1" x14ac:dyDescent="0.35"/>
    <row r="179" s="1" customFormat="1" x14ac:dyDescent="0.35"/>
    <row r="180" s="1" customFormat="1" x14ac:dyDescent="0.35"/>
    <row r="181" s="1" customFormat="1" x14ac:dyDescent="0.35"/>
    <row r="182" s="1" customFormat="1" x14ac:dyDescent="0.35"/>
    <row r="183" s="1" customFormat="1" x14ac:dyDescent="0.35"/>
    <row r="184" s="1" customFormat="1" x14ac:dyDescent="0.35"/>
    <row r="185" s="1" customFormat="1" x14ac:dyDescent="0.35"/>
    <row r="186" s="1" customFormat="1" x14ac:dyDescent="0.35"/>
    <row r="187" s="1" customFormat="1" x14ac:dyDescent="0.35"/>
    <row r="188" s="1" customFormat="1" x14ac:dyDescent="0.35"/>
    <row r="189" s="1" customFormat="1" x14ac:dyDescent="0.35"/>
    <row r="190" s="1" customFormat="1" x14ac:dyDescent="0.35"/>
    <row r="191" s="1" customFormat="1" x14ac:dyDescent="0.35"/>
    <row r="192" s="1" customFormat="1" x14ac:dyDescent="0.35"/>
    <row r="193" s="1" customFormat="1" x14ac:dyDescent="0.35"/>
    <row r="194" s="1" customFormat="1" x14ac:dyDescent="0.35"/>
    <row r="195" s="1" customFormat="1" x14ac:dyDescent="0.35"/>
    <row r="196" s="1" customFormat="1" x14ac:dyDescent="0.35"/>
    <row r="197" s="1" customFormat="1" x14ac:dyDescent="0.35"/>
    <row r="198" s="1" customFormat="1" x14ac:dyDescent="0.35"/>
    <row r="199" s="1" customFormat="1" x14ac:dyDescent="0.35"/>
    <row r="200" s="1" customFormat="1" x14ac:dyDescent="0.35"/>
    <row r="201" s="1" customFormat="1" x14ac:dyDescent="0.35"/>
    <row r="202" s="1" customFormat="1" x14ac:dyDescent="0.35"/>
    <row r="203" s="1" customFormat="1" x14ac:dyDescent="0.35"/>
    <row r="204" s="1" customFormat="1" x14ac:dyDescent="0.35"/>
    <row r="205" s="1" customFormat="1" x14ac:dyDescent="0.35"/>
    <row r="206" s="1" customFormat="1" x14ac:dyDescent="0.35"/>
    <row r="207" s="1" customFormat="1" x14ac:dyDescent="0.35"/>
    <row r="208" s="1" customFormat="1" x14ac:dyDescent="0.35"/>
    <row r="209" s="1" customFormat="1" x14ac:dyDescent="0.35"/>
    <row r="210" s="1" customFormat="1" x14ac:dyDescent="0.35"/>
    <row r="211" s="1" customFormat="1" x14ac:dyDescent="0.35"/>
    <row r="212" s="1" customFormat="1" x14ac:dyDescent="0.35"/>
    <row r="213" s="1" customFormat="1" x14ac:dyDescent="0.35"/>
    <row r="214" s="1" customFormat="1" x14ac:dyDescent="0.35"/>
    <row r="215" s="1" customFormat="1" x14ac:dyDescent="0.35"/>
    <row r="216" s="1" customFormat="1" x14ac:dyDescent="0.35"/>
    <row r="217" s="1" customFormat="1" x14ac:dyDescent="0.35"/>
    <row r="218" s="1" customFormat="1" x14ac:dyDescent="0.35"/>
    <row r="219" s="1" customFormat="1" x14ac:dyDescent="0.35"/>
    <row r="220" s="1" customFormat="1" x14ac:dyDescent="0.35"/>
    <row r="221" s="1" customFormat="1" x14ac:dyDescent="0.35"/>
    <row r="222" s="1" customFormat="1" x14ac:dyDescent="0.35"/>
    <row r="223" s="1" customFormat="1" x14ac:dyDescent="0.35"/>
    <row r="224" s="1" customFormat="1" x14ac:dyDescent="0.35"/>
    <row r="225" s="1" customFormat="1" x14ac:dyDescent="0.35"/>
    <row r="226" s="1" customFormat="1" x14ac:dyDescent="0.35"/>
    <row r="227" s="1" customFormat="1" x14ac:dyDescent="0.35"/>
    <row r="228" s="1" customFormat="1" x14ac:dyDescent="0.35"/>
    <row r="229" s="1" customFormat="1" x14ac:dyDescent="0.35"/>
    <row r="230" s="1" customFormat="1" x14ac:dyDescent="0.35"/>
    <row r="231" s="1" customFormat="1" x14ac:dyDescent="0.35"/>
    <row r="232" s="1" customFormat="1" x14ac:dyDescent="0.35"/>
    <row r="233" s="1" customFormat="1" x14ac:dyDescent="0.35"/>
    <row r="234" s="1" customFormat="1" x14ac:dyDescent="0.35"/>
    <row r="235" s="1" customFormat="1" x14ac:dyDescent="0.35"/>
    <row r="236" s="1" customFormat="1" x14ac:dyDescent="0.35"/>
    <row r="237" s="1" customFormat="1" x14ac:dyDescent="0.35"/>
    <row r="238" s="1" customFormat="1" x14ac:dyDescent="0.35"/>
    <row r="239" s="1" customFormat="1" x14ac:dyDescent="0.35"/>
    <row r="240" s="1" customFormat="1" x14ac:dyDescent="0.35"/>
    <row r="241" s="1" customFormat="1" x14ac:dyDescent="0.35"/>
    <row r="242" s="1" customFormat="1" x14ac:dyDescent="0.35"/>
    <row r="243" s="1" customFormat="1" x14ac:dyDescent="0.35"/>
    <row r="244" s="1" customFormat="1" x14ac:dyDescent="0.35"/>
    <row r="245" s="1" customFormat="1" x14ac:dyDescent="0.35"/>
    <row r="246" s="1" customFormat="1" x14ac:dyDescent="0.35"/>
    <row r="247" s="1" customFormat="1" x14ac:dyDescent="0.35"/>
    <row r="248" s="1" customFormat="1" x14ac:dyDescent="0.35"/>
    <row r="249" s="1" customFormat="1" x14ac:dyDescent="0.35"/>
    <row r="250" s="1" customFormat="1" x14ac:dyDescent="0.35"/>
    <row r="251" s="1" customFormat="1" x14ac:dyDescent="0.35"/>
    <row r="252" s="1" customFormat="1" x14ac:dyDescent="0.35"/>
    <row r="253" s="1" customFormat="1" x14ac:dyDescent="0.35"/>
    <row r="254" s="1" customFormat="1" x14ac:dyDescent="0.35"/>
    <row r="255" s="1" customFormat="1" x14ac:dyDescent="0.35"/>
    <row r="256" s="1" customFormat="1" x14ac:dyDescent="0.35"/>
    <row r="257" s="1" customFormat="1" x14ac:dyDescent="0.35"/>
    <row r="258" s="1" customFormat="1" x14ac:dyDescent="0.35"/>
    <row r="259" s="1" customFormat="1" x14ac:dyDescent="0.35"/>
    <row r="260" s="1" customFormat="1" x14ac:dyDescent="0.35"/>
    <row r="261" s="1" customFormat="1" x14ac:dyDescent="0.35"/>
    <row r="262" s="1" customFormat="1" x14ac:dyDescent="0.35"/>
    <row r="263" s="1" customFormat="1" x14ac:dyDescent="0.35"/>
    <row r="264" s="1" customFormat="1" x14ac:dyDescent="0.35"/>
    <row r="265" s="1" customFormat="1" x14ac:dyDescent="0.35"/>
    <row r="266" s="1" customFormat="1" x14ac:dyDescent="0.35"/>
    <row r="267" s="1" customFormat="1" x14ac:dyDescent="0.35"/>
    <row r="268" s="1" customFormat="1" x14ac:dyDescent="0.35"/>
    <row r="269" s="1" customFormat="1" x14ac:dyDescent="0.35"/>
    <row r="270" s="1" customFormat="1" x14ac:dyDescent="0.35"/>
    <row r="271" s="1" customFormat="1" x14ac:dyDescent="0.35"/>
    <row r="272" s="1" customFormat="1" x14ac:dyDescent="0.35"/>
    <row r="273" s="1" customFormat="1" x14ac:dyDescent="0.35"/>
    <row r="274" s="1" customFormat="1" x14ac:dyDescent="0.35"/>
    <row r="275" s="1" customFormat="1" x14ac:dyDescent="0.35"/>
    <row r="276" s="1" customFormat="1" x14ac:dyDescent="0.35"/>
    <row r="277" s="1" customFormat="1" x14ac:dyDescent="0.35"/>
    <row r="278" s="1" customFormat="1" x14ac:dyDescent="0.35"/>
    <row r="279" s="1" customFormat="1" x14ac:dyDescent="0.35"/>
    <row r="280" s="1" customFormat="1" x14ac:dyDescent="0.35"/>
    <row r="281" s="1" customFormat="1" x14ac:dyDescent="0.35"/>
    <row r="282" s="1" customFormat="1" x14ac:dyDescent="0.35"/>
    <row r="283" s="1" customFormat="1" x14ac:dyDescent="0.35"/>
    <row r="284" s="1" customFormat="1" x14ac:dyDescent="0.35"/>
    <row r="285" s="1" customFormat="1" x14ac:dyDescent="0.35"/>
    <row r="286" s="1" customFormat="1" x14ac:dyDescent="0.35"/>
    <row r="287" s="1" customFormat="1" x14ac:dyDescent="0.35"/>
    <row r="288" s="1" customFormat="1" x14ac:dyDescent="0.35"/>
    <row r="289" s="1" customFormat="1" x14ac:dyDescent="0.35"/>
    <row r="290" s="1" customFormat="1" x14ac:dyDescent="0.35"/>
    <row r="291" s="1" customFormat="1" x14ac:dyDescent="0.35"/>
    <row r="292" s="1" customFormat="1" x14ac:dyDescent="0.35"/>
    <row r="293" s="1" customFormat="1" x14ac:dyDescent="0.35"/>
    <row r="294" s="1" customFormat="1" x14ac:dyDescent="0.35"/>
    <row r="295" s="1" customFormat="1" x14ac:dyDescent="0.35"/>
    <row r="296" s="1" customFormat="1" x14ac:dyDescent="0.35"/>
    <row r="297" s="1" customFormat="1" x14ac:dyDescent="0.35"/>
    <row r="298" s="1" customFormat="1" x14ac:dyDescent="0.35"/>
    <row r="299" s="1" customFormat="1" x14ac:dyDescent="0.35"/>
    <row r="300" s="1" customFormat="1" x14ac:dyDescent="0.35"/>
    <row r="301" s="1" customFormat="1" x14ac:dyDescent="0.35"/>
    <row r="302" s="1" customFormat="1" x14ac:dyDescent="0.35"/>
    <row r="303" s="1" customFormat="1" x14ac:dyDescent="0.35"/>
    <row r="304" s="1" customFormat="1" x14ac:dyDescent="0.35"/>
    <row r="305" s="1" customFormat="1" x14ac:dyDescent="0.35"/>
    <row r="306" s="1" customFormat="1" x14ac:dyDescent="0.35"/>
    <row r="307" s="1" customFormat="1" x14ac:dyDescent="0.35"/>
    <row r="308" s="1" customFormat="1" x14ac:dyDescent="0.35"/>
    <row r="309" s="1" customFormat="1" x14ac:dyDescent="0.35"/>
    <row r="310" s="1" customFormat="1" x14ac:dyDescent="0.35"/>
    <row r="311" s="1" customFormat="1" x14ac:dyDescent="0.35"/>
    <row r="312" s="1" customFormat="1" x14ac:dyDescent="0.35"/>
    <row r="313" s="1" customFormat="1" x14ac:dyDescent="0.35"/>
    <row r="314" s="1" customFormat="1" x14ac:dyDescent="0.35"/>
    <row r="315" s="1" customFormat="1" x14ac:dyDescent="0.35"/>
    <row r="316" s="1" customFormat="1" x14ac:dyDescent="0.35"/>
    <row r="317" s="1" customFormat="1" x14ac:dyDescent="0.35"/>
    <row r="318" s="1" customFormat="1" x14ac:dyDescent="0.35"/>
    <row r="319" s="1" customFormat="1" x14ac:dyDescent="0.35"/>
    <row r="320" s="1" customFormat="1" x14ac:dyDescent="0.35"/>
    <row r="321" s="1" customFormat="1" x14ac:dyDescent="0.35"/>
    <row r="322" s="1" customFormat="1" x14ac:dyDescent="0.35"/>
    <row r="323" s="1" customFormat="1" x14ac:dyDescent="0.35"/>
    <row r="324" s="1" customFormat="1" x14ac:dyDescent="0.35"/>
    <row r="325" s="1" customFormat="1" x14ac:dyDescent="0.35"/>
    <row r="326" s="1" customFormat="1" x14ac:dyDescent="0.35"/>
    <row r="327" s="1" customFormat="1" x14ac:dyDescent="0.35"/>
    <row r="328" s="1" customFormat="1" x14ac:dyDescent="0.35"/>
    <row r="329" s="1" customFormat="1" x14ac:dyDescent="0.35"/>
    <row r="330" s="1" customFormat="1" x14ac:dyDescent="0.35"/>
  </sheetData>
  <mergeCells count="10">
    <mergeCell ref="B45:I45"/>
    <mergeCell ref="AC14:AE14"/>
    <mergeCell ref="B43:L43"/>
    <mergeCell ref="B44:L44"/>
    <mergeCell ref="B14:E14"/>
    <mergeCell ref="F14:J14"/>
    <mergeCell ref="K14:O14"/>
    <mergeCell ref="P14:R14"/>
    <mergeCell ref="S14:W14"/>
    <mergeCell ref="X14:AB14"/>
  </mergeCells>
  <conditionalFormatting sqref="C16:C40">
    <cfRule type="expression" dxfId="203" priority="6">
      <formula>"$G3=1"</formula>
    </cfRule>
  </conditionalFormatting>
  <conditionalFormatting sqref="G16:R16 F16:F40 H17:H37 M17:M37 G38:R38 H39 M39 G40:R40">
    <cfRule type="expression" dxfId="202" priority="7">
      <formula>"$G3=1"</formula>
    </cfRule>
  </conditionalFormatting>
  <conditionalFormatting sqref="Q25:R25">
    <cfRule type="expression" dxfId="201" priority="2">
      <formula>"$G3=1"</formula>
    </cfRule>
  </conditionalFormatting>
  <conditionalFormatting sqref="Q29:R29">
    <cfRule type="expression" dxfId="200" priority="1">
      <formula>"$G3=1"</formula>
    </cfRule>
  </conditionalFormatting>
  <conditionalFormatting sqref="Z16:Z28 S16:S40 U16:U40 Z30:Z40">
    <cfRule type="expression" dxfId="199" priority="5">
      <formula>"$G3=1"</formula>
    </cfRule>
  </conditionalFormatting>
  <conditionalFormatting sqref="AE16:AE26 AE28 AE30:AE40">
    <cfRule type="cellIs" dxfId="198" priority="3" operator="lessThan">
      <formula>-1.96</formula>
    </cfRule>
    <cfRule type="cellIs" dxfId="197" priority="4" operator="greaterThan">
      <formula>1.96</formula>
    </cfRule>
  </conditionalFormatting>
  <hyperlinks>
    <hyperlink ref="K1" location="Contents!B25" display="Contents" xr:uid="{97AEE499-ADE6-4680-ADBF-4C970C355B83}"/>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756B2-C627-4911-8F0A-CE22547272DB}">
  <dimension ref="A1:AE690"/>
  <sheetViews>
    <sheetView workbookViewId="0">
      <selection activeCell="B4" sqref="B4"/>
    </sheetView>
  </sheetViews>
  <sheetFormatPr defaultRowHeight="14.5" x14ac:dyDescent="0.35"/>
  <cols>
    <col min="1" max="1" width="26.81640625" bestFit="1" customWidth="1"/>
    <col min="2" max="5" width="15.7265625" customWidth="1"/>
    <col min="6" max="12" width="15.7265625" style="1" customWidth="1"/>
    <col min="13" max="13" width="14.453125" style="1" customWidth="1"/>
    <col min="14" max="14" width="14.81640625" style="1" customWidth="1"/>
    <col min="15" max="18" width="15.7265625" style="1" customWidth="1"/>
    <col min="19" max="19" width="14.453125" style="1" customWidth="1"/>
    <col min="20" max="20" width="14.26953125" style="1" customWidth="1"/>
    <col min="21" max="21" width="13.26953125" style="1" customWidth="1"/>
    <col min="22" max="22" width="13" style="1" customWidth="1"/>
    <col min="23" max="24" width="14.7265625" style="1" customWidth="1"/>
    <col min="25" max="25" width="15.54296875" style="1" customWidth="1"/>
    <col min="26" max="26" width="13.1796875" style="1" customWidth="1"/>
    <col min="27" max="27" width="15" style="1" customWidth="1"/>
    <col min="28" max="28" width="13.453125" style="1" customWidth="1"/>
    <col min="29" max="29" width="17" style="1" customWidth="1"/>
    <col min="30" max="30" width="10.453125" style="1"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c r="L1" s="79"/>
      <c r="M1" s="79"/>
      <c r="N1" s="79"/>
      <c r="O1" s="79"/>
      <c r="P1" s="79"/>
      <c r="Q1" s="79"/>
      <c r="R1" s="79"/>
      <c r="S1" s="79"/>
      <c r="T1" s="79"/>
      <c r="U1" s="79"/>
      <c r="V1" s="79"/>
      <c r="W1" s="79"/>
      <c r="X1" s="79"/>
      <c r="Y1" s="79"/>
      <c r="Z1" s="79"/>
      <c r="AA1" s="79"/>
      <c r="AB1" s="79"/>
      <c r="AC1" s="79"/>
      <c r="AD1" s="79"/>
    </row>
    <row r="2" spans="1:31" s="4" customFormat="1" ht="17.25" customHeight="1" x14ac:dyDescent="0.35">
      <c r="A2" s="2" t="s">
        <v>3</v>
      </c>
      <c r="B2" s="3" t="str">
        <f>'Table 1.1'!B2</f>
        <v>Chapter 1: Top-level governance for digital technologies in schools</v>
      </c>
      <c r="C2" s="3"/>
      <c r="D2" s="3"/>
      <c r="E2" s="3"/>
      <c r="F2" s="3"/>
      <c r="G2" s="3"/>
      <c r="H2" s="3"/>
      <c r="I2" s="3"/>
      <c r="J2" s="3"/>
      <c r="K2" s="3"/>
      <c r="L2" s="28"/>
      <c r="M2" s="28"/>
      <c r="N2" s="28"/>
      <c r="O2" s="28"/>
      <c r="P2" s="28"/>
      <c r="Q2" s="28"/>
      <c r="R2" s="28"/>
      <c r="S2" s="28"/>
      <c r="T2" s="28"/>
      <c r="U2" s="28"/>
      <c r="V2" s="28"/>
      <c r="W2" s="28"/>
      <c r="X2" s="28"/>
      <c r="Y2" s="28"/>
      <c r="Z2" s="28"/>
      <c r="AA2" s="28"/>
      <c r="AB2" s="28"/>
      <c r="AC2" s="28"/>
      <c r="AD2" s="28"/>
    </row>
    <row r="3" spans="1:31" s="4" customFormat="1" ht="17.25" customHeight="1" x14ac:dyDescent="0.35">
      <c r="A3" s="2"/>
      <c r="B3" s="3"/>
      <c r="C3" s="3"/>
      <c r="D3" s="3"/>
      <c r="E3" s="3"/>
      <c r="F3" s="3"/>
      <c r="G3" s="3"/>
      <c r="H3" s="3"/>
      <c r="I3" s="3"/>
      <c r="J3" s="3"/>
      <c r="K3" s="3"/>
      <c r="L3" s="28"/>
      <c r="M3" s="28"/>
      <c r="N3" s="28"/>
      <c r="O3" s="28"/>
      <c r="P3" s="28"/>
      <c r="Q3" s="28"/>
      <c r="R3" s="28"/>
      <c r="S3" s="28"/>
      <c r="T3" s="28"/>
      <c r="U3" s="28"/>
      <c r="V3" s="28"/>
      <c r="W3" s="28"/>
      <c r="X3" s="28"/>
      <c r="Y3" s="28"/>
      <c r="Z3" s="28"/>
      <c r="AA3" s="28"/>
      <c r="AB3" s="28"/>
      <c r="AC3" s="28"/>
      <c r="AD3" s="28"/>
    </row>
    <row r="4" spans="1:31" s="4" customFormat="1" ht="17.25" customHeight="1" x14ac:dyDescent="0.35">
      <c r="A4" s="2" t="s">
        <v>6</v>
      </c>
      <c r="B4" s="3" t="s">
        <v>89</v>
      </c>
      <c r="C4" s="3"/>
      <c r="D4" s="3"/>
      <c r="E4" s="3"/>
      <c r="F4" s="3"/>
      <c r="G4" s="3"/>
      <c r="H4" s="3"/>
      <c r="I4" s="3"/>
      <c r="J4" s="3"/>
      <c r="K4" s="3"/>
      <c r="L4" s="28"/>
      <c r="M4" s="28"/>
      <c r="N4" s="28"/>
      <c r="O4" s="28"/>
      <c r="P4" s="28"/>
      <c r="Q4" s="28"/>
      <c r="R4" s="28"/>
      <c r="S4" s="28"/>
      <c r="T4" s="28"/>
      <c r="U4" s="28"/>
      <c r="V4" s="28"/>
      <c r="W4" s="28"/>
      <c r="X4" s="28"/>
      <c r="Y4" s="28"/>
      <c r="Z4" s="28"/>
      <c r="AA4" s="28"/>
      <c r="AB4" s="28"/>
      <c r="AC4" s="28"/>
      <c r="AD4" s="28"/>
    </row>
    <row r="5" spans="1:31" s="4" customFormat="1" ht="17.25" customHeight="1" x14ac:dyDescent="0.35">
      <c r="A5" s="2"/>
      <c r="B5" s="3"/>
      <c r="C5" s="3"/>
      <c r="D5" s="3"/>
      <c r="E5" s="3"/>
      <c r="F5" s="3"/>
      <c r="G5" s="3"/>
      <c r="H5" s="3"/>
      <c r="I5" s="3"/>
      <c r="J5" s="3"/>
      <c r="K5" s="3"/>
      <c r="L5" s="28"/>
      <c r="M5" s="28"/>
      <c r="N5" s="28"/>
      <c r="O5" s="28"/>
      <c r="P5" s="28"/>
      <c r="Q5" s="28"/>
      <c r="R5" s="28"/>
      <c r="S5" s="28"/>
      <c r="T5" s="28"/>
      <c r="U5" s="28"/>
      <c r="V5" s="28"/>
      <c r="W5" s="28"/>
      <c r="X5" s="28"/>
      <c r="Y5" s="28"/>
      <c r="Z5" s="28"/>
      <c r="AA5" s="28"/>
      <c r="AB5" s="28"/>
      <c r="AC5" s="28"/>
      <c r="AD5" s="28"/>
    </row>
    <row r="6" spans="1:31" s="4" customFormat="1" ht="17.25" customHeight="1" x14ac:dyDescent="0.35">
      <c r="A6" s="2"/>
      <c r="B6" s="3"/>
      <c r="C6" s="3"/>
      <c r="D6" s="3"/>
      <c r="E6" s="3"/>
      <c r="F6" s="3"/>
      <c r="G6" s="3"/>
      <c r="H6" s="3"/>
      <c r="I6" s="3"/>
      <c r="J6" s="3"/>
      <c r="K6" s="3"/>
      <c r="L6" s="28"/>
      <c r="M6" s="28"/>
      <c r="N6" s="28"/>
      <c r="O6" s="28"/>
      <c r="P6" s="28"/>
      <c r="Q6" s="28"/>
      <c r="R6" s="28"/>
      <c r="S6" s="28"/>
      <c r="T6" s="28"/>
      <c r="U6" s="28"/>
      <c r="V6" s="28"/>
      <c r="W6" s="28"/>
      <c r="X6" s="28"/>
      <c r="Y6" s="28"/>
      <c r="Z6" s="28"/>
      <c r="AA6" s="28"/>
      <c r="AB6" s="28"/>
      <c r="AC6" s="28"/>
      <c r="AD6" s="28"/>
    </row>
    <row r="7" spans="1:31" ht="17.25" customHeight="1" x14ac:dyDescent="0.35">
      <c r="A7" s="2" t="s">
        <v>8</v>
      </c>
      <c r="B7" s="3">
        <v>2023</v>
      </c>
      <c r="C7" s="3"/>
      <c r="D7" s="3"/>
      <c r="E7" s="3"/>
      <c r="F7" s="3"/>
      <c r="G7" s="3"/>
      <c r="H7" s="3"/>
      <c r="I7" s="3"/>
      <c r="J7" s="3"/>
      <c r="K7" s="3"/>
      <c r="L7" s="28"/>
      <c r="M7" s="28"/>
      <c r="N7" s="28"/>
      <c r="O7" s="28"/>
      <c r="P7" s="28"/>
      <c r="Q7" s="28"/>
      <c r="R7" s="28"/>
      <c r="S7" s="28"/>
    </row>
    <row r="8" spans="1:31" s="1" customFormat="1" ht="17.25" customHeight="1" x14ac:dyDescent="0.35">
      <c r="A8" s="61"/>
    </row>
    <row r="9" spans="1:31" ht="24" customHeight="1" x14ac:dyDescent="0.35">
      <c r="A9" s="2" t="s">
        <v>9</v>
      </c>
      <c r="B9" s="16" t="s">
        <v>314</v>
      </c>
      <c r="C9" s="17"/>
      <c r="D9" s="17"/>
      <c r="E9" s="17"/>
      <c r="F9" s="17"/>
      <c r="G9" s="17"/>
      <c r="H9" s="17"/>
      <c r="I9" s="17"/>
      <c r="J9" s="29"/>
      <c r="K9" s="29"/>
      <c r="L9" s="29"/>
      <c r="M9" s="29"/>
      <c r="N9" s="29"/>
      <c r="O9" s="29"/>
      <c r="P9" s="29"/>
      <c r="Q9" s="29"/>
      <c r="R9" s="29"/>
      <c r="S9" s="29"/>
    </row>
    <row r="10" spans="1:31" x14ac:dyDescent="0.35">
      <c r="A10" s="2" t="s">
        <v>11</v>
      </c>
      <c r="B10" s="3" t="s">
        <v>12</v>
      </c>
      <c r="C10" s="18"/>
      <c r="D10" s="18"/>
      <c r="E10" s="18"/>
      <c r="F10" s="18"/>
      <c r="G10" s="18"/>
      <c r="H10" s="18"/>
      <c r="I10" s="18"/>
    </row>
    <row r="11" spans="1:31" s="1" customFormat="1" x14ac:dyDescent="0.35"/>
    <row r="12" spans="1:31" s="1" customFormat="1" x14ac:dyDescent="0.35"/>
    <row r="13" spans="1:31" s="1" customFormat="1" x14ac:dyDescent="0.35"/>
    <row r="14" spans="1:31" x14ac:dyDescent="0.35">
      <c r="A14" s="1"/>
      <c r="B14" s="112" t="s">
        <v>13</v>
      </c>
      <c r="C14" s="112"/>
      <c r="D14" s="112"/>
      <c r="E14" s="112"/>
      <c r="F14" s="120"/>
      <c r="G14" s="120"/>
      <c r="H14" s="120"/>
      <c r="I14" s="120"/>
      <c r="J14" s="120"/>
      <c r="K14" s="120"/>
      <c r="L14" s="120"/>
      <c r="M14" s="120"/>
      <c r="N14" s="120"/>
      <c r="O14" s="120"/>
      <c r="P14" s="118"/>
      <c r="Q14" s="118"/>
      <c r="R14" s="118"/>
      <c r="S14" s="120"/>
      <c r="T14" s="120"/>
      <c r="U14" s="120"/>
      <c r="V14" s="120"/>
      <c r="W14" s="120"/>
      <c r="X14" s="120"/>
      <c r="Y14" s="120"/>
      <c r="Z14" s="120"/>
      <c r="AA14" s="120"/>
      <c r="AB14" s="120"/>
      <c r="AC14" s="121"/>
      <c r="AD14" s="121"/>
      <c r="AE14" s="121"/>
    </row>
    <row r="15" spans="1:31" ht="28" x14ac:dyDescent="0.35">
      <c r="A15" s="23"/>
      <c r="B15" s="22" t="s">
        <v>19</v>
      </c>
      <c r="C15" s="22" t="s">
        <v>20</v>
      </c>
      <c r="D15" s="22" t="s">
        <v>21</v>
      </c>
      <c r="E15" s="22" t="s">
        <v>22</v>
      </c>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4"/>
    </row>
    <row r="16" spans="1:31" x14ac:dyDescent="0.35">
      <c r="A16" s="21" t="s">
        <v>27</v>
      </c>
      <c r="B16" s="82">
        <v>374</v>
      </c>
      <c r="C16" s="83">
        <v>8824.566839000001</v>
      </c>
      <c r="D16" s="84">
        <v>14.6881967593</v>
      </c>
      <c r="E16" s="84">
        <v>3.3585946180581421</v>
      </c>
      <c r="F16" s="89"/>
      <c r="G16" s="89"/>
      <c r="H16" s="89"/>
      <c r="I16" s="89"/>
      <c r="J16" s="89"/>
      <c r="K16" s="89"/>
      <c r="L16" s="89"/>
      <c r="M16" s="89"/>
      <c r="N16" s="89"/>
      <c r="O16" s="89"/>
      <c r="P16" s="89"/>
      <c r="Q16" s="89"/>
      <c r="R16" s="89"/>
      <c r="S16" s="90"/>
      <c r="T16" s="91"/>
      <c r="U16" s="92"/>
      <c r="V16" s="90"/>
      <c r="W16" s="90"/>
      <c r="X16" s="90"/>
      <c r="Y16" s="91"/>
      <c r="Z16" s="92"/>
      <c r="AA16" s="90"/>
      <c r="AB16" s="90"/>
      <c r="AC16" s="90"/>
      <c r="AD16" s="90"/>
      <c r="AE16" s="93"/>
    </row>
    <row r="17" spans="1:31" x14ac:dyDescent="0.35">
      <c r="A17" s="21" t="s">
        <v>29</v>
      </c>
      <c r="B17" s="82">
        <v>1795</v>
      </c>
      <c r="C17" s="83">
        <v>25829.331714</v>
      </c>
      <c r="D17" s="84">
        <v>22.990027337099999</v>
      </c>
      <c r="E17" s="84">
        <v>3.3510800514286578</v>
      </c>
      <c r="F17" s="90"/>
      <c r="G17" s="91"/>
      <c r="H17" s="92"/>
      <c r="I17" s="90"/>
      <c r="J17" s="90"/>
      <c r="K17" s="90"/>
      <c r="L17" s="91"/>
      <c r="M17" s="92"/>
      <c r="N17" s="90"/>
      <c r="O17" s="90"/>
      <c r="P17" s="90"/>
      <c r="Q17" s="90"/>
      <c r="R17" s="90"/>
      <c r="S17" s="90"/>
      <c r="T17" s="91"/>
      <c r="U17" s="92"/>
      <c r="V17" s="90"/>
      <c r="W17" s="90"/>
      <c r="X17" s="90"/>
      <c r="Y17" s="91"/>
      <c r="Z17" s="92"/>
      <c r="AA17" s="90"/>
      <c r="AB17" s="90"/>
      <c r="AC17" s="90"/>
      <c r="AD17" s="90"/>
      <c r="AE17" s="93"/>
    </row>
    <row r="18" spans="1:31" x14ac:dyDescent="0.35">
      <c r="A18" s="21" t="s">
        <v>30</v>
      </c>
      <c r="B18" s="82">
        <v>335</v>
      </c>
      <c r="C18" s="83">
        <v>6726.2256440000001</v>
      </c>
      <c r="D18" s="84">
        <v>16.1347313019</v>
      </c>
      <c r="E18" s="84">
        <v>3.6266501944896303</v>
      </c>
      <c r="F18" s="90"/>
      <c r="G18" s="91"/>
      <c r="H18" s="92"/>
      <c r="I18" s="90"/>
      <c r="J18" s="90"/>
      <c r="K18" s="90"/>
      <c r="L18" s="91"/>
      <c r="M18" s="92"/>
      <c r="N18" s="90"/>
      <c r="O18" s="90"/>
      <c r="P18" s="90"/>
      <c r="Q18" s="90"/>
      <c r="R18" s="90"/>
      <c r="S18" s="90"/>
      <c r="T18" s="91"/>
      <c r="U18" s="92"/>
      <c r="V18" s="90"/>
      <c r="W18" s="90"/>
      <c r="X18" s="90"/>
      <c r="Y18" s="91"/>
      <c r="Z18" s="92"/>
      <c r="AA18" s="90"/>
      <c r="AB18" s="90"/>
      <c r="AC18" s="90"/>
      <c r="AD18" s="90"/>
      <c r="AE18" s="93"/>
    </row>
    <row r="19" spans="1:31" x14ac:dyDescent="0.35">
      <c r="A19" s="21" t="s">
        <v>31</v>
      </c>
      <c r="B19" s="82">
        <v>3359</v>
      </c>
      <c r="C19" s="83">
        <v>454591.41586900002</v>
      </c>
      <c r="D19" s="84">
        <v>75.647855944</v>
      </c>
      <c r="E19" s="84">
        <v>5.3920271683563366</v>
      </c>
      <c r="F19" s="90"/>
      <c r="G19" s="91"/>
      <c r="H19" s="92"/>
      <c r="I19" s="90"/>
      <c r="J19" s="90"/>
      <c r="K19" s="90"/>
      <c r="L19" s="91"/>
      <c r="M19" s="92"/>
      <c r="N19" s="90"/>
      <c r="O19" s="90"/>
      <c r="P19" s="90"/>
      <c r="Q19" s="90"/>
      <c r="R19" s="90"/>
      <c r="S19" s="90"/>
      <c r="T19" s="91"/>
      <c r="U19" s="92"/>
      <c r="V19" s="90"/>
      <c r="W19" s="90"/>
      <c r="X19" s="90"/>
      <c r="Y19" s="91"/>
      <c r="Z19" s="92"/>
      <c r="AA19" s="90"/>
      <c r="AB19" s="90"/>
      <c r="AC19" s="90"/>
      <c r="AD19" s="90"/>
      <c r="AE19" s="93"/>
    </row>
    <row r="20" spans="1:31" x14ac:dyDescent="0.35">
      <c r="A20" s="21" t="s">
        <v>32</v>
      </c>
      <c r="B20" s="82">
        <v>2206</v>
      </c>
      <c r="C20" s="83">
        <v>65000.845667000001</v>
      </c>
      <c r="D20" s="84">
        <v>79.203668504000007</v>
      </c>
      <c r="E20" s="84">
        <v>6.0786259103135052</v>
      </c>
      <c r="F20" s="90"/>
      <c r="G20" s="91"/>
      <c r="H20" s="92"/>
      <c r="I20" s="90"/>
      <c r="J20" s="90"/>
      <c r="K20" s="90"/>
      <c r="L20" s="91"/>
      <c r="M20" s="92"/>
      <c r="N20" s="90"/>
      <c r="O20" s="90"/>
      <c r="P20" s="90"/>
      <c r="Q20" s="90"/>
      <c r="R20" s="90"/>
      <c r="S20" s="90"/>
      <c r="T20" s="91"/>
      <c r="U20" s="92"/>
      <c r="V20" s="90"/>
      <c r="W20" s="90"/>
      <c r="X20" s="90"/>
      <c r="Y20" s="91"/>
      <c r="Z20" s="92"/>
      <c r="AA20" s="90"/>
      <c r="AB20" s="90"/>
      <c r="AC20" s="90"/>
      <c r="AD20" s="90"/>
      <c r="AE20" s="93"/>
    </row>
    <row r="21" spans="1:31" x14ac:dyDescent="0.35">
      <c r="A21" s="21" t="s">
        <v>33</v>
      </c>
      <c r="B21" s="82">
        <v>4953</v>
      </c>
      <c r="C21" s="83">
        <v>204145.66855100001</v>
      </c>
      <c r="D21" s="84">
        <v>44.043998250000001</v>
      </c>
      <c r="E21" s="84">
        <v>3.3870197111201303</v>
      </c>
      <c r="F21" s="90"/>
      <c r="G21" s="91"/>
      <c r="H21" s="92"/>
      <c r="I21" s="90"/>
      <c r="J21" s="90"/>
      <c r="K21" s="90"/>
      <c r="L21" s="91"/>
      <c r="M21" s="92"/>
      <c r="N21" s="90"/>
      <c r="O21" s="90"/>
      <c r="P21" s="90"/>
      <c r="Q21" s="90"/>
      <c r="R21" s="90"/>
      <c r="S21" s="90"/>
      <c r="T21" s="91"/>
      <c r="U21" s="92"/>
      <c r="V21" s="90"/>
      <c r="W21" s="90"/>
      <c r="X21" s="90"/>
      <c r="Y21" s="91"/>
      <c r="Z21" s="92"/>
      <c r="AA21" s="90"/>
      <c r="AB21" s="90"/>
      <c r="AC21" s="90"/>
      <c r="AD21" s="90"/>
      <c r="AE21" s="93"/>
    </row>
    <row r="22" spans="1:31" x14ac:dyDescent="0.35">
      <c r="A22" s="21" t="s">
        <v>34</v>
      </c>
      <c r="B22" s="82">
        <v>1238</v>
      </c>
      <c r="C22" s="83">
        <v>270482.69305</v>
      </c>
      <c r="D22" s="84">
        <v>43.441253606000004</v>
      </c>
      <c r="E22" s="84">
        <v>5.6557983099612485</v>
      </c>
      <c r="F22" s="90"/>
      <c r="G22" s="91"/>
      <c r="H22" s="92"/>
      <c r="I22" s="90"/>
      <c r="J22" s="90"/>
      <c r="K22" s="90"/>
      <c r="L22" s="91"/>
      <c r="M22" s="92"/>
      <c r="N22" s="90"/>
      <c r="O22" s="90"/>
      <c r="P22" s="90"/>
      <c r="Q22" s="90"/>
      <c r="R22" s="90"/>
      <c r="S22" s="90"/>
      <c r="T22" s="91"/>
      <c r="U22" s="92"/>
      <c r="V22" s="90"/>
      <c r="W22" s="90"/>
      <c r="X22" s="90"/>
      <c r="Y22" s="91"/>
      <c r="Z22" s="92"/>
      <c r="AA22" s="90"/>
      <c r="AB22" s="90"/>
      <c r="AC22" s="90"/>
      <c r="AD22" s="90"/>
      <c r="AE22" s="93"/>
    </row>
    <row r="23" spans="1:31" x14ac:dyDescent="0.35">
      <c r="A23" s="21" t="s">
        <v>35</v>
      </c>
      <c r="B23" s="82">
        <v>1319</v>
      </c>
      <c r="C23" s="83">
        <v>16545.595454999999</v>
      </c>
      <c r="D23" s="84">
        <v>48.345177488000004</v>
      </c>
      <c r="E23" s="84">
        <v>5.2072777848084311</v>
      </c>
      <c r="F23" s="90"/>
      <c r="G23" s="91"/>
      <c r="H23" s="92"/>
      <c r="I23" s="90"/>
      <c r="J23" s="90"/>
      <c r="K23" s="90"/>
      <c r="L23" s="91"/>
      <c r="M23" s="92"/>
      <c r="N23" s="90"/>
      <c r="O23" s="90"/>
      <c r="P23" s="90"/>
      <c r="Q23" s="90"/>
      <c r="R23" s="90"/>
      <c r="S23" s="90"/>
      <c r="T23" s="91"/>
      <c r="U23" s="92"/>
      <c r="V23" s="90"/>
      <c r="W23" s="90"/>
      <c r="X23" s="90"/>
      <c r="Y23" s="91"/>
      <c r="Z23" s="92"/>
      <c r="AA23" s="90"/>
      <c r="AB23" s="90"/>
      <c r="AC23" s="90"/>
      <c r="AD23" s="90"/>
      <c r="AE23" s="93"/>
    </row>
    <row r="24" spans="1:31" x14ac:dyDescent="0.35">
      <c r="A24" s="21" t="s">
        <v>36</v>
      </c>
      <c r="B24" s="82">
        <v>1948</v>
      </c>
      <c r="C24" s="83">
        <v>302632.41710299999</v>
      </c>
      <c r="D24" s="84">
        <v>60.908677195999999</v>
      </c>
      <c r="E24" s="84">
        <v>5.2677738211208807</v>
      </c>
      <c r="F24" s="90"/>
      <c r="G24" s="91"/>
      <c r="H24" s="92"/>
      <c r="I24" s="90"/>
      <c r="J24" s="90"/>
      <c r="K24" s="90"/>
      <c r="L24" s="91"/>
      <c r="M24" s="92"/>
      <c r="N24" s="90"/>
      <c r="O24" s="90"/>
      <c r="P24" s="90"/>
      <c r="Q24" s="90"/>
      <c r="R24" s="90"/>
      <c r="S24" s="90"/>
      <c r="T24" s="91"/>
      <c r="U24" s="92"/>
      <c r="V24" s="90"/>
      <c r="W24" s="90"/>
      <c r="X24" s="90"/>
      <c r="Y24" s="91"/>
      <c r="Z24" s="92"/>
      <c r="AA24" s="90"/>
      <c r="AB24" s="90"/>
      <c r="AC24" s="90"/>
      <c r="AD24" s="90"/>
      <c r="AE24" s="93"/>
    </row>
    <row r="25" spans="1:31" x14ac:dyDescent="0.35">
      <c r="A25" s="21" t="s">
        <v>37</v>
      </c>
      <c r="B25" s="82">
        <v>1293</v>
      </c>
      <c r="C25" s="83">
        <v>3950.6842109999998</v>
      </c>
      <c r="D25" s="84">
        <v>44.634261640300004</v>
      </c>
      <c r="E25" s="84">
        <v>1.6861771912189223</v>
      </c>
      <c r="F25" s="90"/>
      <c r="G25" s="91"/>
      <c r="H25" s="92"/>
      <c r="I25" s="90"/>
      <c r="J25" s="90"/>
      <c r="K25" s="90"/>
      <c r="L25" s="91"/>
      <c r="M25" s="92"/>
      <c r="N25" s="90"/>
      <c r="O25" s="90"/>
      <c r="P25" s="90"/>
      <c r="Q25" s="89"/>
      <c r="R25" s="89"/>
      <c r="S25" s="90"/>
      <c r="T25" s="91"/>
      <c r="U25" s="92"/>
      <c r="V25" s="90"/>
      <c r="W25" s="90"/>
      <c r="X25" s="90"/>
      <c r="Y25" s="91"/>
      <c r="Z25" s="92"/>
      <c r="AA25" s="90"/>
      <c r="AB25" s="90"/>
      <c r="AC25" s="90"/>
      <c r="AD25" s="90"/>
      <c r="AE25" s="93"/>
    </row>
    <row r="26" spans="1:31" x14ac:dyDescent="0.35">
      <c r="A26" s="21" t="s">
        <v>38</v>
      </c>
      <c r="B26" s="82">
        <v>1195</v>
      </c>
      <c r="C26" s="83">
        <v>8436.3794320000015</v>
      </c>
      <c r="D26" s="84">
        <v>47.406327579999996</v>
      </c>
      <c r="E26" s="84">
        <v>5.2775524522910295</v>
      </c>
      <c r="F26" s="90"/>
      <c r="G26" s="91"/>
      <c r="H26" s="92"/>
      <c r="I26" s="90"/>
      <c r="J26" s="90"/>
      <c r="K26" s="90"/>
      <c r="L26" s="91"/>
      <c r="M26" s="92"/>
      <c r="N26" s="90"/>
      <c r="O26" s="90"/>
      <c r="P26" s="90"/>
      <c r="Q26" s="90"/>
      <c r="R26" s="90"/>
      <c r="S26" s="90"/>
      <c r="T26" s="91"/>
      <c r="U26" s="92"/>
      <c r="V26" s="90"/>
      <c r="W26" s="90"/>
      <c r="X26" s="90"/>
      <c r="Y26" s="91"/>
      <c r="Z26" s="92"/>
      <c r="AA26" s="90"/>
      <c r="AB26" s="90"/>
      <c r="AC26" s="90"/>
      <c r="AD26" s="90"/>
      <c r="AE26" s="93"/>
    </row>
    <row r="27" spans="1:31" x14ac:dyDescent="0.35">
      <c r="A27" s="21" t="s">
        <v>39</v>
      </c>
      <c r="B27" s="82">
        <v>294</v>
      </c>
      <c r="C27" s="83">
        <v>409.22985299999999</v>
      </c>
      <c r="D27" s="84">
        <v>11.6182910706</v>
      </c>
      <c r="E27" s="84">
        <v>1.8582004686623548</v>
      </c>
      <c r="F27" s="90"/>
      <c r="G27" s="91"/>
      <c r="H27" s="92"/>
      <c r="I27" s="90"/>
      <c r="J27" s="90"/>
      <c r="K27" s="90"/>
      <c r="L27" s="91"/>
      <c r="M27" s="92"/>
      <c r="N27" s="90"/>
      <c r="O27" s="90"/>
      <c r="P27" s="90"/>
      <c r="Q27" s="90"/>
      <c r="R27" s="90"/>
      <c r="S27" s="90"/>
      <c r="T27" s="91"/>
      <c r="U27" s="92"/>
      <c r="V27" s="90"/>
      <c r="W27" s="90"/>
      <c r="X27" s="90"/>
      <c r="Y27" s="91"/>
      <c r="Z27" s="92"/>
      <c r="AA27" s="90"/>
      <c r="AB27" s="90"/>
      <c r="AC27" s="90"/>
      <c r="AD27" s="90"/>
      <c r="AE27" s="93"/>
    </row>
    <row r="28" spans="1:31" x14ac:dyDescent="0.35">
      <c r="A28" s="21" t="s">
        <v>40</v>
      </c>
      <c r="B28" s="82">
        <v>1564</v>
      </c>
      <c r="C28" s="83">
        <v>36697.276991999999</v>
      </c>
      <c r="D28" s="84">
        <v>52.252663734999999</v>
      </c>
      <c r="E28" s="84">
        <v>5.3482104664912047</v>
      </c>
      <c r="F28" s="90"/>
      <c r="G28" s="91"/>
      <c r="H28" s="92"/>
      <c r="I28" s="90"/>
      <c r="J28" s="90"/>
      <c r="K28" s="90"/>
      <c r="L28" s="91"/>
      <c r="M28" s="92"/>
      <c r="N28" s="90"/>
      <c r="O28" s="90"/>
      <c r="P28" s="90"/>
      <c r="Q28" s="90"/>
      <c r="R28" s="90"/>
      <c r="S28" s="90"/>
      <c r="T28" s="91"/>
      <c r="U28" s="92"/>
      <c r="V28" s="90"/>
      <c r="W28" s="90"/>
      <c r="X28" s="90"/>
      <c r="Y28" s="91"/>
      <c r="Z28" s="92"/>
      <c r="AA28" s="90"/>
      <c r="AB28" s="90"/>
      <c r="AC28" s="90"/>
      <c r="AD28" s="90"/>
      <c r="AE28" s="93"/>
    </row>
    <row r="29" spans="1:31" x14ac:dyDescent="0.35">
      <c r="A29" s="21" t="s">
        <v>41</v>
      </c>
      <c r="B29" s="82">
        <v>835</v>
      </c>
      <c r="C29" s="83">
        <v>1165.833333</v>
      </c>
      <c r="D29" s="84">
        <v>39.025887079</v>
      </c>
      <c r="E29" s="84">
        <v>0.96857568539732108</v>
      </c>
      <c r="F29" s="90"/>
      <c r="G29" s="91"/>
      <c r="H29" s="92"/>
      <c r="I29" s="90"/>
      <c r="J29" s="90"/>
      <c r="K29" s="90"/>
      <c r="L29" s="91"/>
      <c r="M29" s="92"/>
      <c r="N29" s="90"/>
      <c r="O29" s="90"/>
      <c r="P29" s="90"/>
      <c r="Q29" s="89"/>
      <c r="R29" s="89"/>
      <c r="S29" s="90"/>
      <c r="T29" s="91"/>
      <c r="U29" s="92"/>
      <c r="V29" s="90"/>
      <c r="W29" s="90"/>
      <c r="X29" s="90"/>
      <c r="Y29" s="90"/>
      <c r="Z29" s="90"/>
      <c r="AA29" s="90"/>
      <c r="AB29" s="90"/>
      <c r="AC29" s="90"/>
      <c r="AD29" s="90"/>
      <c r="AE29" s="93"/>
    </row>
    <row r="30" spans="1:31" x14ac:dyDescent="0.35">
      <c r="A30" s="21" t="s">
        <v>42</v>
      </c>
      <c r="B30" s="82">
        <v>1361</v>
      </c>
      <c r="C30" s="83">
        <v>30316.622439999999</v>
      </c>
      <c r="D30" s="84">
        <v>45.394066183999996</v>
      </c>
      <c r="E30" s="84">
        <v>5.1557547406029505</v>
      </c>
      <c r="F30" s="90"/>
      <c r="G30" s="91"/>
      <c r="H30" s="92"/>
      <c r="I30" s="90"/>
      <c r="J30" s="90"/>
      <c r="K30" s="90"/>
      <c r="L30" s="91"/>
      <c r="M30" s="92"/>
      <c r="N30" s="90"/>
      <c r="O30" s="90"/>
      <c r="P30" s="90"/>
      <c r="Q30" s="90"/>
      <c r="R30" s="90"/>
      <c r="S30" s="90"/>
      <c r="T30" s="91"/>
      <c r="U30" s="92"/>
      <c r="V30" s="90"/>
      <c r="W30" s="90"/>
      <c r="X30" s="90"/>
      <c r="Y30" s="91"/>
      <c r="Z30" s="92"/>
      <c r="AA30" s="90"/>
      <c r="AB30" s="90"/>
      <c r="AC30" s="90"/>
      <c r="AD30" s="90"/>
      <c r="AE30" s="93"/>
    </row>
    <row r="31" spans="1:31" x14ac:dyDescent="0.35">
      <c r="A31" s="21" t="s">
        <v>43</v>
      </c>
      <c r="B31" s="82">
        <v>2477</v>
      </c>
      <c r="C31" s="83">
        <v>65269.738001999998</v>
      </c>
      <c r="D31" s="84">
        <v>68.31846213099999</v>
      </c>
      <c r="E31" s="84">
        <v>5.5146953994908205</v>
      </c>
      <c r="F31" s="90"/>
      <c r="G31" s="91"/>
      <c r="H31" s="92"/>
      <c r="I31" s="90"/>
      <c r="J31" s="90"/>
      <c r="K31" s="90"/>
      <c r="L31" s="91"/>
      <c r="M31" s="92"/>
      <c r="N31" s="90"/>
      <c r="O31" s="90"/>
      <c r="P31" s="90"/>
      <c r="Q31" s="90"/>
      <c r="R31" s="90"/>
      <c r="S31" s="90"/>
      <c r="T31" s="91"/>
      <c r="U31" s="92"/>
      <c r="V31" s="90"/>
      <c r="W31" s="90"/>
      <c r="X31" s="90"/>
      <c r="Y31" s="91"/>
      <c r="Z31" s="92"/>
      <c r="AA31" s="90"/>
      <c r="AB31" s="90"/>
      <c r="AC31" s="90"/>
      <c r="AD31" s="90"/>
      <c r="AE31" s="93"/>
    </row>
    <row r="32" spans="1:31" x14ac:dyDescent="0.35">
      <c r="A32" s="21" t="s">
        <v>44</v>
      </c>
      <c r="B32" s="82">
        <v>1158</v>
      </c>
      <c r="C32" s="83">
        <v>62820.231554999998</v>
      </c>
      <c r="D32" s="84">
        <v>49.499266337999998</v>
      </c>
      <c r="E32" s="84">
        <v>6.1986602017953922</v>
      </c>
      <c r="F32" s="90"/>
      <c r="G32" s="91"/>
      <c r="H32" s="92"/>
      <c r="I32" s="90"/>
      <c r="J32" s="90"/>
      <c r="K32" s="90"/>
      <c r="L32" s="91"/>
      <c r="M32" s="92"/>
      <c r="N32" s="90"/>
      <c r="O32" s="90"/>
      <c r="P32" s="90"/>
      <c r="Q32" s="90"/>
      <c r="R32" s="90"/>
      <c r="S32" s="90"/>
      <c r="T32" s="91"/>
      <c r="U32" s="92"/>
      <c r="V32" s="90"/>
      <c r="W32" s="90"/>
      <c r="X32" s="90"/>
      <c r="Y32" s="91"/>
      <c r="Z32" s="92"/>
      <c r="AA32" s="90"/>
      <c r="AB32" s="90"/>
      <c r="AC32" s="90"/>
      <c r="AD32" s="90"/>
      <c r="AE32" s="93"/>
    </row>
    <row r="33" spans="1:31" x14ac:dyDescent="0.35">
      <c r="A33" s="21" t="s">
        <v>45</v>
      </c>
      <c r="B33" s="82">
        <v>688</v>
      </c>
      <c r="C33" s="83">
        <v>4399.2404209999995</v>
      </c>
      <c r="D33" s="84">
        <v>21.4734559457</v>
      </c>
      <c r="E33" s="84">
        <v>3.5136000925031694</v>
      </c>
      <c r="F33" s="90"/>
      <c r="G33" s="91"/>
      <c r="H33" s="92"/>
      <c r="I33" s="90"/>
      <c r="J33" s="90"/>
      <c r="K33" s="90"/>
      <c r="L33" s="91"/>
      <c r="M33" s="92"/>
      <c r="N33" s="90"/>
      <c r="O33" s="90"/>
      <c r="P33" s="90"/>
      <c r="Q33" s="90"/>
      <c r="R33" s="90"/>
      <c r="S33" s="90"/>
      <c r="T33" s="91"/>
      <c r="U33" s="92"/>
      <c r="V33" s="90"/>
      <c r="W33" s="90"/>
      <c r="X33" s="90"/>
      <c r="Y33" s="91"/>
      <c r="Z33" s="92"/>
      <c r="AA33" s="90"/>
      <c r="AB33" s="90"/>
      <c r="AC33" s="90"/>
      <c r="AD33" s="90"/>
      <c r="AE33" s="93"/>
    </row>
    <row r="34" spans="1:31" x14ac:dyDescent="0.35">
      <c r="A34" s="21" t="s">
        <v>46</v>
      </c>
      <c r="B34" s="82">
        <v>1566</v>
      </c>
      <c r="C34" s="83">
        <v>26028.155124999997</v>
      </c>
      <c r="D34" s="84">
        <v>53.43865821</v>
      </c>
      <c r="E34" s="84">
        <v>4.8899975473610713</v>
      </c>
      <c r="F34" s="90"/>
      <c r="G34" s="91"/>
      <c r="H34" s="92"/>
      <c r="I34" s="90"/>
      <c r="J34" s="90"/>
      <c r="K34" s="90"/>
      <c r="L34" s="91"/>
      <c r="M34" s="92"/>
      <c r="N34" s="90"/>
      <c r="O34" s="90"/>
      <c r="P34" s="90"/>
      <c r="Q34" s="90"/>
      <c r="R34" s="90"/>
      <c r="S34" s="90"/>
      <c r="T34" s="91"/>
      <c r="U34" s="92"/>
      <c r="V34" s="90"/>
      <c r="W34" s="90"/>
      <c r="X34" s="90"/>
      <c r="Y34" s="91"/>
      <c r="Z34" s="92"/>
      <c r="AA34" s="90"/>
      <c r="AB34" s="90"/>
      <c r="AC34" s="90"/>
      <c r="AD34" s="90"/>
      <c r="AE34" s="93"/>
    </row>
    <row r="35" spans="1:31" x14ac:dyDescent="0.35">
      <c r="A35" s="21" t="s">
        <v>47</v>
      </c>
      <c r="B35" s="82">
        <v>1998</v>
      </c>
      <c r="C35" s="83">
        <v>25693.476511000001</v>
      </c>
      <c r="D35" s="84">
        <v>46.276638366599997</v>
      </c>
      <c r="E35" s="84">
        <v>5.0274041790898449</v>
      </c>
      <c r="F35" s="90"/>
      <c r="G35" s="91"/>
      <c r="H35" s="92"/>
      <c r="I35" s="90"/>
      <c r="J35" s="90"/>
      <c r="K35" s="90"/>
      <c r="L35" s="91"/>
      <c r="M35" s="92"/>
      <c r="N35" s="90"/>
      <c r="O35" s="90"/>
      <c r="P35" s="90"/>
      <c r="Q35" s="90"/>
      <c r="R35" s="90"/>
      <c r="S35" s="90"/>
      <c r="T35" s="91"/>
      <c r="U35" s="92"/>
      <c r="V35" s="90"/>
      <c r="W35" s="90"/>
      <c r="X35" s="90"/>
      <c r="Y35" s="91"/>
      <c r="Z35" s="92"/>
      <c r="AA35" s="90"/>
      <c r="AB35" s="90"/>
      <c r="AC35" s="90"/>
      <c r="AD35" s="90"/>
      <c r="AE35" s="93"/>
    </row>
    <row r="36" spans="1:31" x14ac:dyDescent="0.35">
      <c r="A36" s="21" t="s">
        <v>48</v>
      </c>
      <c r="B36" s="82">
        <v>696</v>
      </c>
      <c r="C36" s="83">
        <v>23225.017982000001</v>
      </c>
      <c r="D36" s="84">
        <v>23.999625476299997</v>
      </c>
      <c r="E36" s="84">
        <v>4.1513742720374633</v>
      </c>
      <c r="F36" s="90"/>
      <c r="G36" s="91"/>
      <c r="H36" s="92"/>
      <c r="I36" s="90"/>
      <c r="J36" s="90"/>
      <c r="K36" s="90"/>
      <c r="L36" s="91"/>
      <c r="M36" s="92"/>
      <c r="N36" s="90"/>
      <c r="O36" s="90"/>
      <c r="P36" s="90"/>
      <c r="Q36" s="90"/>
      <c r="R36" s="90"/>
      <c r="S36" s="90"/>
      <c r="T36" s="91"/>
      <c r="U36" s="92"/>
      <c r="V36" s="90"/>
      <c r="W36" s="90"/>
      <c r="X36" s="90"/>
      <c r="Y36" s="91"/>
      <c r="Z36" s="92"/>
      <c r="AA36" s="90"/>
      <c r="AB36" s="90"/>
      <c r="AC36" s="90"/>
      <c r="AD36" s="90"/>
      <c r="AE36" s="93"/>
    </row>
    <row r="37" spans="1:31" x14ac:dyDescent="0.35">
      <c r="A37" s="21" t="s">
        <v>49</v>
      </c>
      <c r="B37" s="82">
        <v>812</v>
      </c>
      <c r="C37" s="83">
        <v>7878.5419039999997</v>
      </c>
      <c r="D37" s="84">
        <v>75.035138563999993</v>
      </c>
      <c r="E37" s="84">
        <v>8.0629968704021131</v>
      </c>
      <c r="F37" s="90"/>
      <c r="G37" s="91"/>
      <c r="H37" s="92"/>
      <c r="I37" s="90"/>
      <c r="J37" s="90"/>
      <c r="K37" s="90"/>
      <c r="L37" s="91"/>
      <c r="M37" s="92"/>
      <c r="N37" s="90"/>
      <c r="O37" s="90"/>
      <c r="P37" s="90"/>
      <c r="Q37" s="90"/>
      <c r="R37" s="90"/>
      <c r="S37" s="90"/>
      <c r="T37" s="91"/>
      <c r="U37" s="92"/>
      <c r="V37" s="90"/>
      <c r="W37" s="90"/>
      <c r="X37" s="90"/>
      <c r="Y37" s="91"/>
      <c r="Z37" s="92"/>
      <c r="AA37" s="90"/>
      <c r="AB37" s="90"/>
      <c r="AC37" s="90"/>
      <c r="AD37" s="90"/>
      <c r="AE37" s="93"/>
    </row>
    <row r="38" spans="1:31" x14ac:dyDescent="0.35">
      <c r="A38" s="21" t="s">
        <v>50</v>
      </c>
      <c r="B38" s="82">
        <v>1007</v>
      </c>
      <c r="C38" s="83">
        <v>15737.266024</v>
      </c>
      <c r="D38" s="84">
        <v>32.8594245078</v>
      </c>
      <c r="E38" s="84">
        <v>4.6811349944845428</v>
      </c>
      <c r="F38" s="89"/>
      <c r="G38" s="89"/>
      <c r="H38" s="89"/>
      <c r="I38" s="89"/>
      <c r="J38" s="89"/>
      <c r="K38" s="89"/>
      <c r="L38" s="89"/>
      <c r="M38" s="89"/>
      <c r="N38" s="89"/>
      <c r="O38" s="89"/>
      <c r="P38" s="89"/>
      <c r="Q38" s="89"/>
      <c r="R38" s="89"/>
      <c r="S38" s="90"/>
      <c r="T38" s="91"/>
      <c r="U38" s="92"/>
      <c r="V38" s="90"/>
      <c r="W38" s="90"/>
      <c r="X38" s="90"/>
      <c r="Y38" s="91"/>
      <c r="Z38" s="92"/>
      <c r="AA38" s="90"/>
      <c r="AB38" s="90"/>
      <c r="AC38" s="90"/>
      <c r="AD38" s="90"/>
      <c r="AE38" s="93"/>
    </row>
    <row r="39" spans="1:31" x14ac:dyDescent="0.35">
      <c r="A39" s="21" t="s">
        <v>51</v>
      </c>
      <c r="B39" s="82">
        <v>2043</v>
      </c>
      <c r="C39" s="83">
        <v>38274.665893999998</v>
      </c>
      <c r="D39" s="84">
        <v>67.445649992</v>
      </c>
      <c r="E39" s="84">
        <v>5.8077424539687525</v>
      </c>
      <c r="F39" s="90"/>
      <c r="G39" s="91"/>
      <c r="H39" s="92"/>
      <c r="I39" s="90"/>
      <c r="J39" s="90"/>
      <c r="K39" s="90"/>
      <c r="L39" s="91"/>
      <c r="M39" s="92"/>
      <c r="N39" s="90"/>
      <c r="O39" s="90"/>
      <c r="P39" s="90"/>
      <c r="Q39" s="90"/>
      <c r="R39" s="90"/>
      <c r="S39" s="90"/>
      <c r="T39" s="91"/>
      <c r="U39" s="92"/>
      <c r="V39" s="90"/>
      <c r="W39" s="90"/>
      <c r="X39" s="90"/>
      <c r="Y39" s="91"/>
      <c r="Z39" s="92"/>
      <c r="AA39" s="90"/>
      <c r="AB39" s="90"/>
      <c r="AC39" s="90"/>
      <c r="AD39" s="90"/>
      <c r="AE39" s="93"/>
    </row>
    <row r="40" spans="1:31" x14ac:dyDescent="0.35">
      <c r="A40" s="21" t="s">
        <v>150</v>
      </c>
      <c r="B40" s="82">
        <v>163</v>
      </c>
      <c r="C40" s="83">
        <v>21375.094948999998</v>
      </c>
      <c r="D40" s="84">
        <v>17.9945356821</v>
      </c>
      <c r="E40" s="84">
        <v>7.5966745068248001</v>
      </c>
      <c r="F40" s="89"/>
      <c r="G40" s="89"/>
      <c r="H40" s="89"/>
      <c r="I40" s="89"/>
      <c r="J40" s="89"/>
      <c r="K40" s="89"/>
      <c r="L40" s="89"/>
      <c r="M40" s="89"/>
      <c r="N40" s="89"/>
      <c r="O40" s="89"/>
      <c r="P40" s="89"/>
      <c r="Q40" s="89"/>
      <c r="R40" s="89"/>
      <c r="S40" s="90"/>
      <c r="T40" s="91"/>
      <c r="U40" s="92"/>
      <c r="V40" s="90"/>
      <c r="W40" s="90"/>
      <c r="X40" s="90"/>
      <c r="Y40" s="91"/>
      <c r="Z40" s="92"/>
      <c r="AA40" s="90"/>
      <c r="AB40" s="90"/>
      <c r="AC40" s="90"/>
      <c r="AD40" s="90"/>
      <c r="AE40" s="93"/>
    </row>
    <row r="41" spans="1:31" s="1" customFormat="1" x14ac:dyDescent="0.35"/>
    <row r="42" spans="1:31" s="1" customFormat="1" x14ac:dyDescent="0.35">
      <c r="A42" s="58" t="s">
        <v>52</v>
      </c>
    </row>
    <row r="43" spans="1:31" s="1" customFormat="1" ht="51.75" customHeight="1" x14ac:dyDescent="0.35">
      <c r="A43" s="59" t="s">
        <v>53</v>
      </c>
      <c r="B43" s="119" t="s">
        <v>93</v>
      </c>
      <c r="C43" s="119"/>
      <c r="D43" s="119"/>
      <c r="E43" s="119"/>
      <c r="F43" s="119"/>
      <c r="G43" s="119"/>
      <c r="H43" s="119"/>
      <c r="I43" s="119"/>
      <c r="J43" s="119"/>
      <c r="K43" s="119"/>
      <c r="L43" s="119"/>
    </row>
    <row r="44" spans="1:31" s="1" customFormat="1" ht="43.5" customHeight="1" x14ac:dyDescent="0.35">
      <c r="B44" s="119" t="s">
        <v>92</v>
      </c>
      <c r="C44" s="119"/>
      <c r="D44" s="119"/>
      <c r="E44" s="119"/>
      <c r="F44" s="119"/>
      <c r="G44" s="119"/>
      <c r="H44" s="119"/>
      <c r="I44" s="119"/>
      <c r="J44" s="119"/>
      <c r="K44" s="119"/>
      <c r="L44" s="119"/>
    </row>
    <row r="45" spans="1:31" s="1" customFormat="1" x14ac:dyDescent="0.35">
      <c r="A45" s="60" t="s">
        <v>152</v>
      </c>
      <c r="B45" s="117" t="s">
        <v>153</v>
      </c>
      <c r="C45" s="117"/>
      <c r="D45" s="117"/>
      <c r="E45" s="117"/>
      <c r="F45" s="117"/>
      <c r="G45" s="117"/>
      <c r="H45" s="117"/>
      <c r="I45" s="117"/>
    </row>
    <row r="46" spans="1:31" s="1" customFormat="1" x14ac:dyDescent="0.35"/>
    <row r="47" spans="1:31" s="1" customFormat="1" x14ac:dyDescent="0.35"/>
    <row r="48" spans="1:31" s="1" customFormat="1" x14ac:dyDescent="0.35"/>
    <row r="49" s="1" customFormat="1" x14ac:dyDescent="0.35"/>
    <row r="50" s="1" customFormat="1" x14ac:dyDescent="0.35"/>
    <row r="51" s="1" customFormat="1" x14ac:dyDescent="0.35"/>
    <row r="52" s="1" customFormat="1" x14ac:dyDescent="0.35"/>
    <row r="53" s="1" customFormat="1" x14ac:dyDescent="0.35"/>
    <row r="54" s="1" customFormat="1" x14ac:dyDescent="0.35"/>
    <row r="55" s="1" customFormat="1" x14ac:dyDescent="0.35"/>
    <row r="56" s="1" customFormat="1" x14ac:dyDescent="0.35"/>
    <row r="57" s="1" customFormat="1" x14ac:dyDescent="0.35"/>
    <row r="58" s="1" customFormat="1" x14ac:dyDescent="0.35"/>
    <row r="59" s="1" customFormat="1" x14ac:dyDescent="0.35"/>
    <row r="60" s="1" customFormat="1" x14ac:dyDescent="0.35"/>
    <row r="61" s="1" customFormat="1" x14ac:dyDescent="0.35"/>
    <row r="62" s="1" customFormat="1" x14ac:dyDescent="0.35"/>
    <row r="63" s="1" customFormat="1" x14ac:dyDescent="0.35"/>
    <row r="64" s="1" customFormat="1" x14ac:dyDescent="0.35"/>
    <row r="65" s="1" customFormat="1" x14ac:dyDescent="0.35"/>
    <row r="66" s="1" customFormat="1" x14ac:dyDescent="0.35"/>
    <row r="67" s="1" customFormat="1" x14ac:dyDescent="0.35"/>
    <row r="68" s="1" customFormat="1" x14ac:dyDescent="0.35"/>
    <row r="69" s="1" customFormat="1" x14ac:dyDescent="0.35"/>
    <row r="70" s="1" customFormat="1" x14ac:dyDescent="0.35"/>
    <row r="71" s="1" customFormat="1" x14ac:dyDescent="0.35"/>
    <row r="72" s="1" customFormat="1" x14ac:dyDescent="0.35"/>
    <row r="73" s="1" customFormat="1" x14ac:dyDescent="0.35"/>
    <row r="74" s="1" customFormat="1" x14ac:dyDescent="0.35"/>
    <row r="75" s="1" customFormat="1" x14ac:dyDescent="0.35"/>
    <row r="76" s="1" customFormat="1" x14ac:dyDescent="0.35"/>
    <row r="77" s="1" customFormat="1" x14ac:dyDescent="0.35"/>
    <row r="78" s="1" customFormat="1" x14ac:dyDescent="0.35"/>
    <row r="79" s="1" customFormat="1" x14ac:dyDescent="0.35"/>
    <row r="80" s="1" customFormat="1" x14ac:dyDescent="0.35"/>
    <row r="81" s="1" customFormat="1" x14ac:dyDescent="0.35"/>
    <row r="82" s="1" customFormat="1" x14ac:dyDescent="0.35"/>
    <row r="83" s="1" customFormat="1" x14ac:dyDescent="0.35"/>
    <row r="84" s="1" customFormat="1" x14ac:dyDescent="0.35"/>
    <row r="85" s="1" customFormat="1" x14ac:dyDescent="0.35"/>
    <row r="86" s="1" customFormat="1" x14ac:dyDescent="0.35"/>
    <row r="87" s="1" customFormat="1" x14ac:dyDescent="0.35"/>
    <row r="88" s="1" customFormat="1" x14ac:dyDescent="0.35"/>
    <row r="89" s="1" customFormat="1" x14ac:dyDescent="0.35"/>
    <row r="90" s="1" customFormat="1" x14ac:dyDescent="0.35"/>
    <row r="91" s="1" customFormat="1" x14ac:dyDescent="0.35"/>
    <row r="92" s="1" customFormat="1" x14ac:dyDescent="0.35"/>
    <row r="93" s="1" customFormat="1" x14ac:dyDescent="0.35"/>
    <row r="94" s="1" customFormat="1" x14ac:dyDescent="0.35"/>
    <row r="95" s="1" customFormat="1" x14ac:dyDescent="0.35"/>
    <row r="96" s="1" customFormat="1" x14ac:dyDescent="0.35"/>
    <row r="97" s="1" customFormat="1" x14ac:dyDescent="0.35"/>
    <row r="98" s="1" customFormat="1" x14ac:dyDescent="0.35"/>
    <row r="99" s="1" customFormat="1" x14ac:dyDescent="0.35"/>
    <row r="100" s="1" customFormat="1" x14ac:dyDescent="0.35"/>
    <row r="101" s="1" customFormat="1" x14ac:dyDescent="0.35"/>
    <row r="102" s="1" customFormat="1" x14ac:dyDescent="0.35"/>
    <row r="103" s="1" customFormat="1" x14ac:dyDescent="0.35"/>
    <row r="104" s="1" customFormat="1" x14ac:dyDescent="0.35"/>
    <row r="105" s="1" customFormat="1" x14ac:dyDescent="0.35"/>
    <row r="106" s="1" customFormat="1" x14ac:dyDescent="0.35"/>
    <row r="107" s="1" customFormat="1" x14ac:dyDescent="0.35"/>
    <row r="108" s="1" customFormat="1" x14ac:dyDescent="0.35"/>
    <row r="109" s="1" customFormat="1" x14ac:dyDescent="0.35"/>
    <row r="110" s="1" customFormat="1" x14ac:dyDescent="0.35"/>
    <row r="111" s="1" customFormat="1" x14ac:dyDescent="0.35"/>
    <row r="112" s="1" customFormat="1" x14ac:dyDescent="0.35"/>
    <row r="113" s="1" customFormat="1" x14ac:dyDescent="0.35"/>
    <row r="114" s="1" customFormat="1" x14ac:dyDescent="0.35"/>
    <row r="115" s="1" customFormat="1" x14ac:dyDescent="0.35"/>
    <row r="116" s="1" customFormat="1" x14ac:dyDescent="0.35"/>
    <row r="117" s="1" customFormat="1" x14ac:dyDescent="0.35"/>
    <row r="118" s="1" customFormat="1" x14ac:dyDescent="0.35"/>
    <row r="119" s="1" customFormat="1" x14ac:dyDescent="0.35"/>
    <row r="120" s="1" customFormat="1" x14ac:dyDescent="0.35"/>
    <row r="121" s="1" customFormat="1" x14ac:dyDescent="0.35"/>
    <row r="122" s="1" customFormat="1" x14ac:dyDescent="0.35"/>
    <row r="123" s="1" customFormat="1" x14ac:dyDescent="0.35"/>
    <row r="124" s="1" customFormat="1" x14ac:dyDescent="0.35"/>
    <row r="125" s="1" customFormat="1" x14ac:dyDescent="0.35"/>
    <row r="126" s="1" customFormat="1" x14ac:dyDescent="0.35"/>
    <row r="127" s="1" customFormat="1" x14ac:dyDescent="0.35"/>
    <row r="128" s="1" customFormat="1" x14ac:dyDescent="0.35"/>
    <row r="129" s="1" customFormat="1" x14ac:dyDescent="0.35"/>
    <row r="130" s="1" customFormat="1" x14ac:dyDescent="0.35"/>
    <row r="131" s="1" customFormat="1" x14ac:dyDescent="0.35"/>
    <row r="132" s="1" customFormat="1" x14ac:dyDescent="0.35"/>
    <row r="133" s="1" customFormat="1" x14ac:dyDescent="0.35"/>
    <row r="134" s="1" customFormat="1" x14ac:dyDescent="0.35"/>
    <row r="135" s="1" customFormat="1" x14ac:dyDescent="0.35"/>
    <row r="136" s="1" customFormat="1" x14ac:dyDescent="0.35"/>
    <row r="137" s="1" customFormat="1" x14ac:dyDescent="0.35"/>
    <row r="138" s="1" customFormat="1" x14ac:dyDescent="0.35"/>
    <row r="139" s="1" customFormat="1" x14ac:dyDescent="0.35"/>
    <row r="140" s="1" customFormat="1" x14ac:dyDescent="0.35"/>
    <row r="141" s="1" customFormat="1" x14ac:dyDescent="0.35"/>
    <row r="142" s="1" customFormat="1" x14ac:dyDescent="0.35"/>
    <row r="143" s="1" customFormat="1" x14ac:dyDescent="0.35"/>
    <row r="144" s="1" customFormat="1" x14ac:dyDescent="0.35"/>
    <row r="145" s="1" customFormat="1" x14ac:dyDescent="0.35"/>
    <row r="146" s="1" customFormat="1" x14ac:dyDescent="0.35"/>
    <row r="147" s="1" customFormat="1" x14ac:dyDescent="0.35"/>
    <row r="148" s="1" customFormat="1" x14ac:dyDescent="0.35"/>
    <row r="149" s="1" customFormat="1" x14ac:dyDescent="0.35"/>
    <row r="150" s="1" customFormat="1" x14ac:dyDescent="0.35"/>
    <row r="151" s="1" customFormat="1" x14ac:dyDescent="0.35"/>
    <row r="152" s="1" customFormat="1" x14ac:dyDescent="0.35"/>
    <row r="153" s="1" customFormat="1" x14ac:dyDescent="0.35"/>
    <row r="154" s="1" customFormat="1" x14ac:dyDescent="0.35"/>
    <row r="155" s="1" customFormat="1" x14ac:dyDescent="0.35"/>
    <row r="156" s="1" customFormat="1" x14ac:dyDescent="0.35"/>
    <row r="157" s="1" customFormat="1" x14ac:dyDescent="0.35"/>
    <row r="158" s="1" customFormat="1" x14ac:dyDescent="0.35"/>
    <row r="159" s="1" customFormat="1" x14ac:dyDescent="0.35"/>
    <row r="160" s="1" customFormat="1" x14ac:dyDescent="0.35"/>
    <row r="161" s="1" customFormat="1" x14ac:dyDescent="0.35"/>
    <row r="162" s="1" customFormat="1" x14ac:dyDescent="0.35"/>
    <row r="163" s="1" customFormat="1" x14ac:dyDescent="0.35"/>
    <row r="164" s="1" customFormat="1" x14ac:dyDescent="0.35"/>
    <row r="165" s="1" customFormat="1" x14ac:dyDescent="0.35"/>
    <row r="166" s="1" customFormat="1" x14ac:dyDescent="0.35"/>
    <row r="167" s="1" customFormat="1" x14ac:dyDescent="0.35"/>
    <row r="168" s="1" customFormat="1" x14ac:dyDescent="0.35"/>
    <row r="169" s="1" customFormat="1" x14ac:dyDescent="0.35"/>
    <row r="170" s="1" customFormat="1" x14ac:dyDescent="0.35"/>
    <row r="171" s="1" customFormat="1" x14ac:dyDescent="0.35"/>
    <row r="172" s="1" customFormat="1" x14ac:dyDescent="0.35"/>
    <row r="173" s="1" customFormat="1" x14ac:dyDescent="0.35"/>
    <row r="174" s="1" customFormat="1" x14ac:dyDescent="0.35"/>
    <row r="175" s="1" customFormat="1" x14ac:dyDescent="0.35"/>
    <row r="176" s="1" customFormat="1" x14ac:dyDescent="0.35"/>
    <row r="177" s="1" customFormat="1" x14ac:dyDescent="0.35"/>
    <row r="178" s="1" customFormat="1" x14ac:dyDescent="0.35"/>
    <row r="179" s="1" customFormat="1" x14ac:dyDescent="0.35"/>
    <row r="180" s="1" customFormat="1" x14ac:dyDescent="0.35"/>
    <row r="181" s="1" customFormat="1" x14ac:dyDescent="0.35"/>
    <row r="182" s="1" customFormat="1" x14ac:dyDescent="0.35"/>
    <row r="183" s="1" customFormat="1" x14ac:dyDescent="0.35"/>
    <row r="184" s="1" customFormat="1" x14ac:dyDescent="0.35"/>
    <row r="185" s="1" customFormat="1" x14ac:dyDescent="0.35"/>
    <row r="186" s="1" customFormat="1" x14ac:dyDescent="0.35"/>
    <row r="187" s="1" customFormat="1" x14ac:dyDescent="0.35"/>
    <row r="188" s="1" customFormat="1" x14ac:dyDescent="0.35"/>
    <row r="189" s="1" customFormat="1" x14ac:dyDescent="0.35"/>
    <row r="190" s="1" customFormat="1" x14ac:dyDescent="0.35"/>
    <row r="191" s="1" customFormat="1" x14ac:dyDescent="0.35"/>
    <row r="192" s="1" customFormat="1" x14ac:dyDescent="0.35"/>
    <row r="193" s="1" customFormat="1" x14ac:dyDescent="0.35"/>
    <row r="194" s="1" customFormat="1" x14ac:dyDescent="0.35"/>
    <row r="195" s="1" customFormat="1" x14ac:dyDescent="0.35"/>
    <row r="196" s="1" customFormat="1" x14ac:dyDescent="0.35"/>
    <row r="197" s="1" customFormat="1" x14ac:dyDescent="0.35"/>
    <row r="198" s="1" customFormat="1" x14ac:dyDescent="0.35"/>
    <row r="199" s="1" customFormat="1" x14ac:dyDescent="0.35"/>
    <row r="200" s="1" customFormat="1" x14ac:dyDescent="0.35"/>
    <row r="201" s="1" customFormat="1" x14ac:dyDescent="0.35"/>
    <row r="202" s="1" customFormat="1" x14ac:dyDescent="0.35"/>
    <row r="203" s="1" customFormat="1" x14ac:dyDescent="0.35"/>
    <row r="204" s="1" customFormat="1" x14ac:dyDescent="0.35"/>
    <row r="205" s="1" customFormat="1" x14ac:dyDescent="0.35"/>
    <row r="206" s="1" customFormat="1" x14ac:dyDescent="0.35"/>
    <row r="207" s="1" customFormat="1" x14ac:dyDescent="0.35"/>
    <row r="208" s="1" customFormat="1" x14ac:dyDescent="0.35"/>
    <row r="209" s="1" customFormat="1" x14ac:dyDescent="0.35"/>
    <row r="210" s="1" customFormat="1" x14ac:dyDescent="0.35"/>
    <row r="211" s="1" customFormat="1" x14ac:dyDescent="0.35"/>
    <row r="212" s="1" customFormat="1" x14ac:dyDescent="0.35"/>
    <row r="213" s="1" customFormat="1" x14ac:dyDescent="0.35"/>
    <row r="214" s="1" customFormat="1" x14ac:dyDescent="0.35"/>
    <row r="215" s="1" customFormat="1" x14ac:dyDescent="0.35"/>
    <row r="216" s="1" customFormat="1" x14ac:dyDescent="0.35"/>
    <row r="217" s="1" customFormat="1" x14ac:dyDescent="0.35"/>
    <row r="218" s="1" customFormat="1" x14ac:dyDescent="0.35"/>
    <row r="219" s="1" customFormat="1" x14ac:dyDescent="0.35"/>
    <row r="220" s="1" customFormat="1" x14ac:dyDescent="0.35"/>
    <row r="221" s="1" customFormat="1" x14ac:dyDescent="0.35"/>
    <row r="222" s="1" customFormat="1" x14ac:dyDescent="0.35"/>
    <row r="223" s="1" customFormat="1" x14ac:dyDescent="0.35"/>
    <row r="224" s="1" customFormat="1" x14ac:dyDescent="0.35"/>
    <row r="225" s="1" customFormat="1" x14ac:dyDescent="0.35"/>
    <row r="226" s="1" customFormat="1" x14ac:dyDescent="0.35"/>
    <row r="227" s="1" customFormat="1" x14ac:dyDescent="0.35"/>
    <row r="228" s="1" customFormat="1" x14ac:dyDescent="0.35"/>
    <row r="229" s="1" customFormat="1" x14ac:dyDescent="0.35"/>
    <row r="230" s="1" customFormat="1" x14ac:dyDescent="0.35"/>
    <row r="231" s="1" customFormat="1" x14ac:dyDescent="0.35"/>
    <row r="232" s="1" customFormat="1" x14ac:dyDescent="0.35"/>
    <row r="233" s="1" customFormat="1" x14ac:dyDescent="0.35"/>
    <row r="234" s="1" customFormat="1" x14ac:dyDescent="0.35"/>
    <row r="235" s="1" customFormat="1" x14ac:dyDescent="0.35"/>
    <row r="236" s="1" customFormat="1" x14ac:dyDescent="0.35"/>
    <row r="237" s="1" customFormat="1" x14ac:dyDescent="0.35"/>
    <row r="238" s="1" customFormat="1" x14ac:dyDescent="0.35"/>
    <row r="239" s="1" customFormat="1" x14ac:dyDescent="0.35"/>
    <row r="240" s="1" customFormat="1" x14ac:dyDescent="0.35"/>
    <row r="241" s="1" customFormat="1" x14ac:dyDescent="0.35"/>
    <row r="242" s="1" customFormat="1" x14ac:dyDescent="0.35"/>
    <row r="243" s="1" customFormat="1" x14ac:dyDescent="0.35"/>
    <row r="244" s="1" customFormat="1" x14ac:dyDescent="0.35"/>
    <row r="245" s="1" customFormat="1" x14ac:dyDescent="0.35"/>
    <row r="246" s="1" customFormat="1" x14ac:dyDescent="0.35"/>
    <row r="247" s="1" customFormat="1" x14ac:dyDescent="0.35"/>
    <row r="248" s="1" customFormat="1" x14ac:dyDescent="0.35"/>
    <row r="249" s="1" customFormat="1" x14ac:dyDescent="0.35"/>
    <row r="250" s="1" customFormat="1" x14ac:dyDescent="0.35"/>
    <row r="251" s="1" customFormat="1" x14ac:dyDescent="0.35"/>
    <row r="252" s="1" customFormat="1" x14ac:dyDescent="0.35"/>
    <row r="253" s="1" customFormat="1" x14ac:dyDescent="0.35"/>
    <row r="254" s="1" customFormat="1" x14ac:dyDescent="0.35"/>
    <row r="255" s="1" customFormat="1" x14ac:dyDescent="0.35"/>
    <row r="256" s="1" customFormat="1" x14ac:dyDescent="0.35"/>
    <row r="257" s="1" customFormat="1" x14ac:dyDescent="0.35"/>
    <row r="258" s="1" customFormat="1" x14ac:dyDescent="0.35"/>
    <row r="259" s="1" customFormat="1" x14ac:dyDescent="0.35"/>
    <row r="260" s="1" customFormat="1" x14ac:dyDescent="0.35"/>
    <row r="261" s="1" customFormat="1" x14ac:dyDescent="0.35"/>
    <row r="262" s="1" customFormat="1" x14ac:dyDescent="0.35"/>
    <row r="263" s="1" customFormat="1" x14ac:dyDescent="0.35"/>
    <row r="264" s="1" customFormat="1" x14ac:dyDescent="0.35"/>
    <row r="265" s="1" customFormat="1" x14ac:dyDescent="0.35"/>
    <row r="266" s="1" customFormat="1" x14ac:dyDescent="0.35"/>
    <row r="267" s="1" customFormat="1" x14ac:dyDescent="0.35"/>
    <row r="268" s="1" customFormat="1" x14ac:dyDescent="0.35"/>
    <row r="269" s="1" customFormat="1" x14ac:dyDescent="0.35"/>
    <row r="270" s="1" customFormat="1" x14ac:dyDescent="0.35"/>
    <row r="271" s="1" customFormat="1" x14ac:dyDescent="0.35"/>
    <row r="272" s="1" customFormat="1" x14ac:dyDescent="0.35"/>
    <row r="273" s="1" customFormat="1" x14ac:dyDescent="0.35"/>
    <row r="274" s="1" customFormat="1" x14ac:dyDescent="0.35"/>
    <row r="275" s="1" customFormat="1" x14ac:dyDescent="0.35"/>
    <row r="276" s="1" customFormat="1" x14ac:dyDescent="0.35"/>
    <row r="277" s="1" customFormat="1" x14ac:dyDescent="0.35"/>
    <row r="278" s="1" customFormat="1" x14ac:dyDescent="0.35"/>
    <row r="279" s="1" customFormat="1" x14ac:dyDescent="0.35"/>
    <row r="280" s="1" customFormat="1" x14ac:dyDescent="0.35"/>
    <row r="281" s="1" customFormat="1" x14ac:dyDescent="0.35"/>
    <row r="282" s="1" customFormat="1" x14ac:dyDescent="0.35"/>
    <row r="283" s="1" customFormat="1" x14ac:dyDescent="0.35"/>
    <row r="284" s="1" customFormat="1" x14ac:dyDescent="0.35"/>
    <row r="285" s="1" customFormat="1" x14ac:dyDescent="0.35"/>
    <row r="286" s="1" customFormat="1" x14ac:dyDescent="0.35"/>
    <row r="287" s="1" customFormat="1" x14ac:dyDescent="0.35"/>
    <row r="288" s="1" customFormat="1" x14ac:dyDescent="0.35"/>
    <row r="289" s="1" customFormat="1" x14ac:dyDescent="0.35"/>
    <row r="290" s="1" customFormat="1" x14ac:dyDescent="0.35"/>
    <row r="291" s="1" customFormat="1" x14ac:dyDescent="0.35"/>
    <row r="292" s="1" customFormat="1" x14ac:dyDescent="0.35"/>
    <row r="293" s="1" customFormat="1" x14ac:dyDescent="0.35"/>
    <row r="294" s="1" customFormat="1" x14ac:dyDescent="0.35"/>
    <row r="295" s="1" customFormat="1" x14ac:dyDescent="0.35"/>
    <row r="296" s="1" customFormat="1" x14ac:dyDescent="0.35"/>
    <row r="297" s="1" customFormat="1" x14ac:dyDescent="0.35"/>
    <row r="298" s="1" customFormat="1" x14ac:dyDescent="0.35"/>
    <row r="299" s="1" customFormat="1" x14ac:dyDescent="0.35"/>
    <row r="300" s="1" customFormat="1" x14ac:dyDescent="0.35"/>
    <row r="301" s="1" customFormat="1" x14ac:dyDescent="0.35"/>
    <row r="302" s="1" customFormat="1" x14ac:dyDescent="0.35"/>
    <row r="303" s="1" customFormat="1" x14ac:dyDescent="0.35"/>
    <row r="304" s="1" customFormat="1" x14ac:dyDescent="0.35"/>
    <row r="305" s="1" customFormat="1" x14ac:dyDescent="0.35"/>
    <row r="306" s="1" customFormat="1" x14ac:dyDescent="0.35"/>
    <row r="307" s="1" customFormat="1" x14ac:dyDescent="0.35"/>
    <row r="308" s="1" customFormat="1" x14ac:dyDescent="0.35"/>
    <row r="309" s="1" customFormat="1" x14ac:dyDescent="0.35"/>
    <row r="310" s="1" customFormat="1" x14ac:dyDescent="0.35"/>
    <row r="311" s="1" customFormat="1" x14ac:dyDescent="0.35"/>
    <row r="312" s="1" customFormat="1" x14ac:dyDescent="0.35"/>
    <row r="313" s="1" customFormat="1" x14ac:dyDescent="0.35"/>
    <row r="314" s="1" customFormat="1" x14ac:dyDescent="0.35"/>
    <row r="315" s="1" customFormat="1" x14ac:dyDescent="0.35"/>
    <row r="316" s="1" customFormat="1" x14ac:dyDescent="0.35"/>
    <row r="317" s="1" customFormat="1" x14ac:dyDescent="0.35"/>
    <row r="318" s="1" customFormat="1" x14ac:dyDescent="0.35"/>
    <row r="319" s="1" customFormat="1" x14ac:dyDescent="0.35"/>
    <row r="320" s="1" customFormat="1" x14ac:dyDescent="0.35"/>
    <row r="321" s="1" customFormat="1" x14ac:dyDescent="0.35"/>
    <row r="322" s="1" customFormat="1" x14ac:dyDescent="0.35"/>
    <row r="323" s="1" customFormat="1" x14ac:dyDescent="0.35"/>
    <row r="324" s="1" customFormat="1" x14ac:dyDescent="0.35"/>
    <row r="325" s="1" customFormat="1" x14ac:dyDescent="0.35"/>
    <row r="326" s="1" customFormat="1" x14ac:dyDescent="0.35"/>
    <row r="327" s="1" customFormat="1" x14ac:dyDescent="0.35"/>
    <row r="328" s="1" customFormat="1" x14ac:dyDescent="0.35"/>
    <row r="329" s="1" customFormat="1" x14ac:dyDescent="0.35"/>
    <row r="330" s="1" customFormat="1" x14ac:dyDescent="0.35"/>
    <row r="331" s="1" customFormat="1" x14ac:dyDescent="0.35"/>
    <row r="332" s="1" customFormat="1" x14ac:dyDescent="0.35"/>
    <row r="333" s="1" customFormat="1" x14ac:dyDescent="0.35"/>
    <row r="334" s="1" customFormat="1" x14ac:dyDescent="0.35"/>
    <row r="335" s="1" customFormat="1" x14ac:dyDescent="0.35"/>
    <row r="336" s="1" customFormat="1" x14ac:dyDescent="0.35"/>
    <row r="337" s="1" customFormat="1" x14ac:dyDescent="0.35"/>
    <row r="338" s="1" customFormat="1" x14ac:dyDescent="0.35"/>
    <row r="339" s="1" customFormat="1" x14ac:dyDescent="0.35"/>
    <row r="340" s="1" customFormat="1" x14ac:dyDescent="0.35"/>
    <row r="341" s="1" customFormat="1" x14ac:dyDescent="0.35"/>
    <row r="342" s="1" customFormat="1" x14ac:dyDescent="0.35"/>
    <row r="343" s="1" customFormat="1" x14ac:dyDescent="0.35"/>
    <row r="344" s="1" customFormat="1" x14ac:dyDescent="0.35"/>
    <row r="345" s="1" customFormat="1" x14ac:dyDescent="0.35"/>
    <row r="346" s="1" customFormat="1" x14ac:dyDescent="0.35"/>
    <row r="347" s="1" customFormat="1" x14ac:dyDescent="0.35"/>
    <row r="348" s="1" customFormat="1" x14ac:dyDescent="0.35"/>
    <row r="349" s="1" customFormat="1" x14ac:dyDescent="0.35"/>
    <row r="350" s="1" customFormat="1" x14ac:dyDescent="0.35"/>
    <row r="351" s="1" customFormat="1" x14ac:dyDescent="0.35"/>
    <row r="352" s="1" customFormat="1" x14ac:dyDescent="0.35"/>
    <row r="353" s="1" customFormat="1" x14ac:dyDescent="0.35"/>
    <row r="354" s="1" customFormat="1" x14ac:dyDescent="0.35"/>
    <row r="355" s="1" customFormat="1" x14ac:dyDescent="0.35"/>
    <row r="356" s="1" customFormat="1" x14ac:dyDescent="0.35"/>
    <row r="357" s="1" customFormat="1" x14ac:dyDescent="0.35"/>
    <row r="358" s="1" customFormat="1" x14ac:dyDescent="0.35"/>
    <row r="359" s="1" customFormat="1" x14ac:dyDescent="0.35"/>
    <row r="360" s="1" customFormat="1" x14ac:dyDescent="0.35"/>
    <row r="361" s="1" customFormat="1" x14ac:dyDescent="0.35"/>
    <row r="362" s="1" customFormat="1" x14ac:dyDescent="0.35"/>
    <row r="363" s="1" customFormat="1" x14ac:dyDescent="0.35"/>
    <row r="364" s="1" customFormat="1" x14ac:dyDescent="0.35"/>
    <row r="365" s="1" customFormat="1" x14ac:dyDescent="0.35"/>
    <row r="366" s="1" customFormat="1" x14ac:dyDescent="0.35"/>
    <row r="367" s="1" customFormat="1" x14ac:dyDescent="0.35"/>
    <row r="368" s="1" customFormat="1" x14ac:dyDescent="0.35"/>
    <row r="369" s="1" customFormat="1" x14ac:dyDescent="0.35"/>
    <row r="370" s="1" customFormat="1" x14ac:dyDescent="0.35"/>
    <row r="371" s="1" customFormat="1" x14ac:dyDescent="0.35"/>
    <row r="372" s="1" customFormat="1" x14ac:dyDescent="0.35"/>
    <row r="373" s="1" customFormat="1" x14ac:dyDescent="0.35"/>
    <row r="374" s="1" customFormat="1" x14ac:dyDescent="0.35"/>
    <row r="375" s="1" customFormat="1" x14ac:dyDescent="0.35"/>
    <row r="376" s="1" customFormat="1" x14ac:dyDescent="0.35"/>
    <row r="377" s="1" customFormat="1" x14ac:dyDescent="0.35"/>
    <row r="378" s="1" customFormat="1" x14ac:dyDescent="0.35"/>
    <row r="379" s="1" customFormat="1" x14ac:dyDescent="0.35"/>
    <row r="380" s="1" customFormat="1" x14ac:dyDescent="0.35"/>
    <row r="381" s="1" customFormat="1" x14ac:dyDescent="0.35"/>
    <row r="382" s="1" customFormat="1" x14ac:dyDescent="0.35"/>
    <row r="383" s="1" customFormat="1" x14ac:dyDescent="0.35"/>
    <row r="384" s="1" customFormat="1" x14ac:dyDescent="0.35"/>
    <row r="385" s="1" customFormat="1" x14ac:dyDescent="0.35"/>
    <row r="386" s="1" customFormat="1" x14ac:dyDescent="0.35"/>
    <row r="387" s="1" customFormat="1" x14ac:dyDescent="0.35"/>
    <row r="388" s="1" customFormat="1" x14ac:dyDescent="0.35"/>
    <row r="389" s="1" customFormat="1" x14ac:dyDescent="0.35"/>
    <row r="390" s="1" customFormat="1" x14ac:dyDescent="0.35"/>
    <row r="391" s="1" customFormat="1" x14ac:dyDescent="0.35"/>
    <row r="392" s="1" customFormat="1" x14ac:dyDescent="0.35"/>
    <row r="393" s="1" customFormat="1" x14ac:dyDescent="0.35"/>
    <row r="394" s="1" customFormat="1" x14ac:dyDescent="0.35"/>
    <row r="395" s="1" customFormat="1" x14ac:dyDescent="0.35"/>
    <row r="396" s="1" customFormat="1" x14ac:dyDescent="0.35"/>
    <row r="397" s="1" customFormat="1" x14ac:dyDescent="0.35"/>
    <row r="398" s="1" customFormat="1" x14ac:dyDescent="0.35"/>
    <row r="399" s="1" customFormat="1" x14ac:dyDescent="0.35"/>
    <row r="400" s="1" customFormat="1" x14ac:dyDescent="0.35"/>
    <row r="401" s="1" customFormat="1" x14ac:dyDescent="0.35"/>
    <row r="402" s="1" customFormat="1" x14ac:dyDescent="0.35"/>
    <row r="403" s="1" customFormat="1" x14ac:dyDescent="0.35"/>
    <row r="404" s="1" customFormat="1" x14ac:dyDescent="0.35"/>
    <row r="405" s="1" customFormat="1" x14ac:dyDescent="0.35"/>
    <row r="406" s="1" customFormat="1" x14ac:dyDescent="0.35"/>
    <row r="407" s="1" customFormat="1" x14ac:dyDescent="0.35"/>
    <row r="408" s="1" customFormat="1" x14ac:dyDescent="0.35"/>
    <row r="409" s="1" customFormat="1" x14ac:dyDescent="0.35"/>
    <row r="410" s="1" customFormat="1" x14ac:dyDescent="0.35"/>
    <row r="411" s="1" customFormat="1" x14ac:dyDescent="0.35"/>
    <row r="412" s="1" customFormat="1" x14ac:dyDescent="0.35"/>
    <row r="413" s="1" customFormat="1" x14ac:dyDescent="0.35"/>
    <row r="414" s="1" customFormat="1" x14ac:dyDescent="0.35"/>
    <row r="415" s="1" customFormat="1" x14ac:dyDescent="0.35"/>
    <row r="416" s="1" customFormat="1" x14ac:dyDescent="0.35"/>
    <row r="417" s="1" customFormat="1" x14ac:dyDescent="0.35"/>
    <row r="418" s="1" customFormat="1" x14ac:dyDescent="0.35"/>
    <row r="419" s="1" customFormat="1" x14ac:dyDescent="0.35"/>
    <row r="420" s="1" customFormat="1" x14ac:dyDescent="0.35"/>
    <row r="421" s="1" customFormat="1" x14ac:dyDescent="0.35"/>
    <row r="422" s="1" customFormat="1" x14ac:dyDescent="0.35"/>
    <row r="423" s="1" customFormat="1" x14ac:dyDescent="0.35"/>
    <row r="424" s="1" customFormat="1" x14ac:dyDescent="0.35"/>
    <row r="425" s="1" customFormat="1" x14ac:dyDescent="0.35"/>
    <row r="426" s="1" customFormat="1" x14ac:dyDescent="0.35"/>
    <row r="427" s="1" customFormat="1" x14ac:dyDescent="0.35"/>
    <row r="428" s="1" customFormat="1" x14ac:dyDescent="0.35"/>
    <row r="429" s="1" customFormat="1" x14ac:dyDescent="0.35"/>
    <row r="430" s="1" customFormat="1" x14ac:dyDescent="0.35"/>
    <row r="431" s="1" customFormat="1" x14ac:dyDescent="0.35"/>
    <row r="432" s="1" customFormat="1" x14ac:dyDescent="0.35"/>
    <row r="433" s="1" customFormat="1" x14ac:dyDescent="0.35"/>
    <row r="434" s="1" customFormat="1" x14ac:dyDescent="0.35"/>
    <row r="435" s="1" customFormat="1" x14ac:dyDescent="0.35"/>
    <row r="436" s="1" customFormat="1" x14ac:dyDescent="0.35"/>
    <row r="437" s="1" customFormat="1" x14ac:dyDescent="0.35"/>
    <row r="438" s="1" customFormat="1" x14ac:dyDescent="0.35"/>
    <row r="439" s="1" customFormat="1" x14ac:dyDescent="0.35"/>
    <row r="440" s="1" customFormat="1" x14ac:dyDescent="0.35"/>
    <row r="441" s="1" customFormat="1" x14ac:dyDescent="0.35"/>
    <row r="442" s="1" customFormat="1" x14ac:dyDescent="0.35"/>
    <row r="443" s="1" customFormat="1" x14ac:dyDescent="0.35"/>
    <row r="444" s="1" customFormat="1" x14ac:dyDescent="0.35"/>
    <row r="445" s="1" customFormat="1" x14ac:dyDescent="0.35"/>
    <row r="446" s="1" customFormat="1" x14ac:dyDescent="0.35"/>
    <row r="447" s="1" customFormat="1" x14ac:dyDescent="0.35"/>
    <row r="448" s="1" customFormat="1" x14ac:dyDescent="0.35"/>
    <row r="449" s="1" customFormat="1" x14ac:dyDescent="0.35"/>
    <row r="450" s="1" customFormat="1" x14ac:dyDescent="0.35"/>
    <row r="451" s="1" customFormat="1" x14ac:dyDescent="0.35"/>
    <row r="452" s="1" customFormat="1" x14ac:dyDescent="0.35"/>
    <row r="453" s="1" customFormat="1" x14ac:dyDescent="0.35"/>
    <row r="454" s="1" customFormat="1" x14ac:dyDescent="0.35"/>
    <row r="455" s="1" customFormat="1" x14ac:dyDescent="0.35"/>
    <row r="456" s="1" customFormat="1" x14ac:dyDescent="0.35"/>
    <row r="457" s="1" customFormat="1" x14ac:dyDescent="0.35"/>
    <row r="458" s="1" customFormat="1" x14ac:dyDescent="0.35"/>
    <row r="459" s="1" customFormat="1" x14ac:dyDescent="0.35"/>
    <row r="460" s="1" customFormat="1" x14ac:dyDescent="0.35"/>
    <row r="461" s="1" customFormat="1" x14ac:dyDescent="0.35"/>
    <row r="462" s="1" customFormat="1" x14ac:dyDescent="0.35"/>
    <row r="463" s="1" customFormat="1" x14ac:dyDescent="0.35"/>
    <row r="464" s="1" customFormat="1" x14ac:dyDescent="0.35"/>
    <row r="465" s="1" customFormat="1" x14ac:dyDescent="0.35"/>
    <row r="466" s="1" customFormat="1" x14ac:dyDescent="0.35"/>
    <row r="467" s="1" customFormat="1" x14ac:dyDescent="0.35"/>
    <row r="468" s="1" customFormat="1" x14ac:dyDescent="0.35"/>
    <row r="469" s="1" customFormat="1" x14ac:dyDescent="0.35"/>
    <row r="470" s="1" customFormat="1" x14ac:dyDescent="0.35"/>
    <row r="471" s="1" customFormat="1" x14ac:dyDescent="0.35"/>
    <row r="472" s="1" customFormat="1" x14ac:dyDescent="0.35"/>
    <row r="473" s="1" customFormat="1" x14ac:dyDescent="0.35"/>
    <row r="474" s="1" customFormat="1" x14ac:dyDescent="0.35"/>
    <row r="475" s="1" customFormat="1" x14ac:dyDescent="0.35"/>
    <row r="476" s="1" customFormat="1" x14ac:dyDescent="0.35"/>
    <row r="477" s="1" customFormat="1" x14ac:dyDescent="0.35"/>
    <row r="478" s="1" customFormat="1" x14ac:dyDescent="0.35"/>
    <row r="479" s="1" customFormat="1" x14ac:dyDescent="0.35"/>
    <row r="480" s="1" customFormat="1" x14ac:dyDescent="0.35"/>
    <row r="481" s="1" customFormat="1" x14ac:dyDescent="0.35"/>
    <row r="482" s="1" customFormat="1" x14ac:dyDescent="0.35"/>
    <row r="483" s="1" customFormat="1" x14ac:dyDescent="0.35"/>
    <row r="484" s="1" customFormat="1" x14ac:dyDescent="0.35"/>
    <row r="485" s="1" customFormat="1" x14ac:dyDescent="0.35"/>
    <row r="486" s="1" customFormat="1" x14ac:dyDescent="0.35"/>
    <row r="487" s="1" customFormat="1" x14ac:dyDescent="0.35"/>
    <row r="488" s="1" customFormat="1" x14ac:dyDescent="0.35"/>
    <row r="489" s="1" customFormat="1" x14ac:dyDescent="0.35"/>
    <row r="490" s="1" customFormat="1" x14ac:dyDescent="0.35"/>
    <row r="491" s="1" customFormat="1" x14ac:dyDescent="0.35"/>
    <row r="492" s="1" customFormat="1" x14ac:dyDescent="0.35"/>
    <row r="493" s="1" customFormat="1" x14ac:dyDescent="0.35"/>
    <row r="494" s="1" customFormat="1" x14ac:dyDescent="0.35"/>
    <row r="495" s="1" customFormat="1" x14ac:dyDescent="0.35"/>
    <row r="496" s="1" customFormat="1" x14ac:dyDescent="0.35"/>
    <row r="497" s="1" customFormat="1" x14ac:dyDescent="0.35"/>
    <row r="498" s="1" customFormat="1" x14ac:dyDescent="0.35"/>
    <row r="499" s="1" customFormat="1" x14ac:dyDescent="0.35"/>
    <row r="500" s="1" customFormat="1" x14ac:dyDescent="0.35"/>
    <row r="501" s="1" customFormat="1" x14ac:dyDescent="0.35"/>
    <row r="502" s="1" customFormat="1" x14ac:dyDescent="0.35"/>
    <row r="503" s="1" customFormat="1" x14ac:dyDescent="0.35"/>
    <row r="504" s="1" customFormat="1" x14ac:dyDescent="0.35"/>
    <row r="505" s="1" customFormat="1" x14ac:dyDescent="0.35"/>
    <row r="506" s="1" customFormat="1" x14ac:dyDescent="0.35"/>
    <row r="507" s="1" customFormat="1" x14ac:dyDescent="0.35"/>
    <row r="508" s="1" customFormat="1" x14ac:dyDescent="0.35"/>
    <row r="509" s="1" customFormat="1" x14ac:dyDescent="0.35"/>
    <row r="510" s="1" customFormat="1" x14ac:dyDescent="0.35"/>
    <row r="511" s="1" customFormat="1" x14ac:dyDescent="0.35"/>
    <row r="512" s="1" customFormat="1" x14ac:dyDescent="0.35"/>
    <row r="513" s="1" customFormat="1" x14ac:dyDescent="0.35"/>
    <row r="514" s="1" customFormat="1" x14ac:dyDescent="0.35"/>
    <row r="515" s="1" customFormat="1" x14ac:dyDescent="0.35"/>
    <row r="516" s="1" customFormat="1" x14ac:dyDescent="0.35"/>
    <row r="517" s="1" customFormat="1" x14ac:dyDescent="0.35"/>
    <row r="518" s="1" customFormat="1" x14ac:dyDescent="0.35"/>
    <row r="519" s="1" customFormat="1" x14ac:dyDescent="0.35"/>
    <row r="520" s="1" customFormat="1" x14ac:dyDescent="0.35"/>
    <row r="521" s="1" customFormat="1" x14ac:dyDescent="0.35"/>
    <row r="522" s="1" customFormat="1" x14ac:dyDescent="0.35"/>
    <row r="523" s="1" customFormat="1" x14ac:dyDescent="0.35"/>
    <row r="524" s="1" customFormat="1" x14ac:dyDescent="0.35"/>
    <row r="525" s="1" customFormat="1" x14ac:dyDescent="0.35"/>
    <row r="526" s="1" customFormat="1" x14ac:dyDescent="0.35"/>
    <row r="527" s="1" customFormat="1" x14ac:dyDescent="0.35"/>
    <row r="528" s="1" customFormat="1" x14ac:dyDescent="0.35"/>
    <row r="529" s="1" customFormat="1" x14ac:dyDescent="0.35"/>
    <row r="530" s="1" customFormat="1" x14ac:dyDescent="0.35"/>
    <row r="531" s="1" customFormat="1" x14ac:dyDescent="0.35"/>
    <row r="532" s="1" customFormat="1" x14ac:dyDescent="0.35"/>
    <row r="533" s="1" customFormat="1" x14ac:dyDescent="0.35"/>
    <row r="534" s="1" customFormat="1" x14ac:dyDescent="0.35"/>
    <row r="535" s="1" customFormat="1" x14ac:dyDescent="0.35"/>
    <row r="536" s="1" customFormat="1" x14ac:dyDescent="0.35"/>
    <row r="537" s="1" customFormat="1" x14ac:dyDescent="0.35"/>
    <row r="538" s="1" customFormat="1" x14ac:dyDescent="0.35"/>
    <row r="539" s="1" customFormat="1" x14ac:dyDescent="0.35"/>
    <row r="540" s="1" customFormat="1" x14ac:dyDescent="0.35"/>
    <row r="541" s="1" customFormat="1" x14ac:dyDescent="0.35"/>
    <row r="542" s="1" customFormat="1" x14ac:dyDescent="0.35"/>
    <row r="543" s="1" customFormat="1" x14ac:dyDescent="0.35"/>
    <row r="544" s="1" customFormat="1" x14ac:dyDescent="0.35"/>
    <row r="545" s="1" customFormat="1" x14ac:dyDescent="0.35"/>
    <row r="546" s="1" customFormat="1" x14ac:dyDescent="0.35"/>
    <row r="547" s="1" customFormat="1" x14ac:dyDescent="0.35"/>
    <row r="548" s="1" customFormat="1" x14ac:dyDescent="0.35"/>
    <row r="549" s="1" customFormat="1" x14ac:dyDescent="0.35"/>
    <row r="550" s="1" customFormat="1" x14ac:dyDescent="0.35"/>
    <row r="551" s="1" customFormat="1" x14ac:dyDescent="0.35"/>
    <row r="552" s="1" customFormat="1" x14ac:dyDescent="0.35"/>
    <row r="553" s="1" customFormat="1" x14ac:dyDescent="0.35"/>
    <row r="554" s="1" customFormat="1" x14ac:dyDescent="0.35"/>
    <row r="555" s="1" customFormat="1" x14ac:dyDescent="0.35"/>
    <row r="556" s="1" customFormat="1" x14ac:dyDescent="0.35"/>
    <row r="557" s="1" customFormat="1" x14ac:dyDescent="0.35"/>
    <row r="558" s="1" customFormat="1" x14ac:dyDescent="0.35"/>
    <row r="559" s="1" customFormat="1" x14ac:dyDescent="0.35"/>
    <row r="560" s="1" customFormat="1" x14ac:dyDescent="0.35"/>
    <row r="561" s="1" customFormat="1" x14ac:dyDescent="0.35"/>
    <row r="562" s="1" customFormat="1" x14ac:dyDescent="0.35"/>
    <row r="563" s="1" customFormat="1" x14ac:dyDescent="0.35"/>
    <row r="564" s="1" customFormat="1" x14ac:dyDescent="0.35"/>
    <row r="565" s="1" customFormat="1" x14ac:dyDescent="0.35"/>
    <row r="566" s="1" customFormat="1" x14ac:dyDescent="0.35"/>
    <row r="567" s="1" customFormat="1" x14ac:dyDescent="0.35"/>
    <row r="568" s="1" customFormat="1" x14ac:dyDescent="0.35"/>
    <row r="569" s="1" customFormat="1" x14ac:dyDescent="0.35"/>
    <row r="570" s="1" customFormat="1" x14ac:dyDescent="0.35"/>
    <row r="571" s="1" customFormat="1" x14ac:dyDescent="0.35"/>
    <row r="572" s="1" customFormat="1" x14ac:dyDescent="0.35"/>
    <row r="573" s="1" customFormat="1" x14ac:dyDescent="0.35"/>
    <row r="574" s="1" customFormat="1" x14ac:dyDescent="0.35"/>
    <row r="575" s="1" customFormat="1" x14ac:dyDescent="0.35"/>
    <row r="576" s="1" customFormat="1" x14ac:dyDescent="0.35"/>
    <row r="577" s="1" customFormat="1" x14ac:dyDescent="0.35"/>
    <row r="578" s="1" customFormat="1" x14ac:dyDescent="0.35"/>
    <row r="579" s="1" customFormat="1" x14ac:dyDescent="0.35"/>
    <row r="580" s="1" customFormat="1" x14ac:dyDescent="0.35"/>
    <row r="581" s="1" customFormat="1" x14ac:dyDescent="0.35"/>
    <row r="582" s="1" customFormat="1" x14ac:dyDescent="0.35"/>
    <row r="583" s="1" customFormat="1" x14ac:dyDescent="0.35"/>
    <row r="584" s="1" customFormat="1" x14ac:dyDescent="0.35"/>
    <row r="585" s="1" customFormat="1" x14ac:dyDescent="0.35"/>
    <row r="586" s="1" customFormat="1" x14ac:dyDescent="0.35"/>
    <row r="587" s="1" customFormat="1" x14ac:dyDescent="0.35"/>
    <row r="588" s="1" customFormat="1" x14ac:dyDescent="0.35"/>
    <row r="589" s="1" customFormat="1" x14ac:dyDescent="0.35"/>
    <row r="590" s="1" customFormat="1" x14ac:dyDescent="0.35"/>
    <row r="591" s="1" customFormat="1" x14ac:dyDescent="0.35"/>
    <row r="592" s="1" customFormat="1" x14ac:dyDescent="0.35"/>
    <row r="593" s="1" customFormat="1" x14ac:dyDescent="0.35"/>
    <row r="594" s="1" customFormat="1" x14ac:dyDescent="0.35"/>
    <row r="595" s="1" customFormat="1" x14ac:dyDescent="0.35"/>
    <row r="596" s="1" customFormat="1" x14ac:dyDescent="0.35"/>
    <row r="597" s="1" customFormat="1" x14ac:dyDescent="0.35"/>
    <row r="598" s="1" customFormat="1" x14ac:dyDescent="0.35"/>
    <row r="599" s="1" customFormat="1" x14ac:dyDescent="0.35"/>
    <row r="600" s="1" customFormat="1" x14ac:dyDescent="0.35"/>
    <row r="601" s="1" customFormat="1" x14ac:dyDescent="0.35"/>
    <row r="602" s="1" customFormat="1" x14ac:dyDescent="0.35"/>
    <row r="603" s="1" customFormat="1" x14ac:dyDescent="0.35"/>
    <row r="604" s="1" customFormat="1" x14ac:dyDescent="0.35"/>
    <row r="605" s="1" customFormat="1" x14ac:dyDescent="0.35"/>
    <row r="606" s="1" customFormat="1" x14ac:dyDescent="0.35"/>
    <row r="607" s="1" customFormat="1" x14ac:dyDescent="0.35"/>
    <row r="608" s="1" customFormat="1" x14ac:dyDescent="0.35"/>
    <row r="609" s="1" customFormat="1" x14ac:dyDescent="0.35"/>
    <row r="610" s="1" customFormat="1" x14ac:dyDescent="0.35"/>
    <row r="611" s="1" customFormat="1" x14ac:dyDescent="0.35"/>
    <row r="612" s="1" customFormat="1" x14ac:dyDescent="0.35"/>
    <row r="613" s="1" customFormat="1" x14ac:dyDescent="0.35"/>
    <row r="614" s="1" customFormat="1" x14ac:dyDescent="0.35"/>
    <row r="615" s="1" customFormat="1" x14ac:dyDescent="0.35"/>
    <row r="616" s="1" customFormat="1" x14ac:dyDescent="0.35"/>
    <row r="617" s="1" customFormat="1" x14ac:dyDescent="0.35"/>
    <row r="618" s="1" customFormat="1" x14ac:dyDescent="0.35"/>
    <row r="619" s="1" customFormat="1" x14ac:dyDescent="0.35"/>
    <row r="620" s="1" customFormat="1" x14ac:dyDescent="0.35"/>
    <row r="621" s="1" customFormat="1" x14ac:dyDescent="0.35"/>
    <row r="622" s="1" customFormat="1" x14ac:dyDescent="0.35"/>
    <row r="623" s="1" customFormat="1" x14ac:dyDescent="0.35"/>
    <row r="624" s="1" customFormat="1" x14ac:dyDescent="0.35"/>
    <row r="625" s="1" customFormat="1" x14ac:dyDescent="0.35"/>
    <row r="626" s="1" customFormat="1" x14ac:dyDescent="0.35"/>
    <row r="627" s="1" customFormat="1" x14ac:dyDescent="0.35"/>
    <row r="628" s="1" customFormat="1" x14ac:dyDescent="0.35"/>
    <row r="629" s="1" customFormat="1" x14ac:dyDescent="0.35"/>
    <row r="630" s="1" customFormat="1" x14ac:dyDescent="0.35"/>
    <row r="631" s="1" customFormat="1" x14ac:dyDescent="0.35"/>
    <row r="632" s="1" customFormat="1" x14ac:dyDescent="0.35"/>
    <row r="633" s="1" customFormat="1" x14ac:dyDescent="0.35"/>
    <row r="634" s="1" customFormat="1" x14ac:dyDescent="0.35"/>
    <row r="635" s="1" customFormat="1" x14ac:dyDescent="0.35"/>
    <row r="636" s="1" customFormat="1" x14ac:dyDescent="0.35"/>
    <row r="637" s="1" customFormat="1" x14ac:dyDescent="0.35"/>
    <row r="638" s="1" customFormat="1" x14ac:dyDescent="0.35"/>
    <row r="639" s="1" customFormat="1" x14ac:dyDescent="0.35"/>
    <row r="640" s="1" customFormat="1" x14ac:dyDescent="0.35"/>
    <row r="641" s="1" customFormat="1" x14ac:dyDescent="0.35"/>
    <row r="642" s="1" customFormat="1" x14ac:dyDescent="0.35"/>
    <row r="643" s="1" customFormat="1" x14ac:dyDescent="0.35"/>
    <row r="644" s="1" customFormat="1" x14ac:dyDescent="0.35"/>
    <row r="645" s="1" customFormat="1" x14ac:dyDescent="0.35"/>
    <row r="646" s="1" customFormat="1" x14ac:dyDescent="0.35"/>
    <row r="647" s="1" customFormat="1" x14ac:dyDescent="0.35"/>
    <row r="648" s="1" customFormat="1" x14ac:dyDescent="0.35"/>
    <row r="649" s="1" customFormat="1" x14ac:dyDescent="0.35"/>
    <row r="650" s="1" customFormat="1" x14ac:dyDescent="0.35"/>
    <row r="651" s="1" customFormat="1" x14ac:dyDescent="0.35"/>
    <row r="652" s="1" customFormat="1" x14ac:dyDescent="0.35"/>
    <row r="653" s="1" customFormat="1" x14ac:dyDescent="0.35"/>
    <row r="654" s="1" customFormat="1" x14ac:dyDescent="0.35"/>
    <row r="655" s="1" customFormat="1" x14ac:dyDescent="0.35"/>
    <row r="656" s="1" customFormat="1" x14ac:dyDescent="0.35"/>
    <row r="657" s="1" customFormat="1" x14ac:dyDescent="0.35"/>
    <row r="658" s="1" customFormat="1" x14ac:dyDescent="0.35"/>
    <row r="659" s="1" customFormat="1" x14ac:dyDescent="0.35"/>
    <row r="660" s="1" customFormat="1" x14ac:dyDescent="0.35"/>
    <row r="661" s="1" customFormat="1" x14ac:dyDescent="0.35"/>
    <row r="662" s="1" customFormat="1" x14ac:dyDescent="0.35"/>
    <row r="663" s="1" customFormat="1" x14ac:dyDescent="0.35"/>
    <row r="664" s="1" customFormat="1" x14ac:dyDescent="0.35"/>
    <row r="665" s="1" customFormat="1" x14ac:dyDescent="0.35"/>
    <row r="666" s="1" customFormat="1" x14ac:dyDescent="0.35"/>
    <row r="667" s="1" customFormat="1" x14ac:dyDescent="0.35"/>
    <row r="668" s="1" customFormat="1" x14ac:dyDescent="0.35"/>
    <row r="669" s="1" customFormat="1" x14ac:dyDescent="0.35"/>
    <row r="670" s="1" customFormat="1" x14ac:dyDescent="0.35"/>
    <row r="671" s="1" customFormat="1" x14ac:dyDescent="0.35"/>
    <row r="672" s="1" customFormat="1" x14ac:dyDescent="0.35"/>
    <row r="673" s="1" customFormat="1" x14ac:dyDescent="0.35"/>
    <row r="674" s="1" customFormat="1" x14ac:dyDescent="0.35"/>
    <row r="675" s="1" customFormat="1" x14ac:dyDescent="0.35"/>
    <row r="676" s="1" customFormat="1" x14ac:dyDescent="0.35"/>
    <row r="677" s="1" customFormat="1" x14ac:dyDescent="0.35"/>
    <row r="678" s="1" customFormat="1" x14ac:dyDescent="0.35"/>
    <row r="679" s="1" customFormat="1" x14ac:dyDescent="0.35"/>
    <row r="680" s="1" customFormat="1" x14ac:dyDescent="0.35"/>
    <row r="681" s="1" customFormat="1" x14ac:dyDescent="0.35"/>
    <row r="682" s="1" customFormat="1" x14ac:dyDescent="0.35"/>
    <row r="683" s="1" customFormat="1" x14ac:dyDescent="0.35"/>
    <row r="684" s="1" customFormat="1" x14ac:dyDescent="0.35"/>
    <row r="685" s="1" customFormat="1" x14ac:dyDescent="0.35"/>
    <row r="686" s="1" customFormat="1" x14ac:dyDescent="0.35"/>
    <row r="687" s="1" customFormat="1" x14ac:dyDescent="0.35"/>
    <row r="688" s="1" customFormat="1" x14ac:dyDescent="0.35"/>
    <row r="689" s="1" customFormat="1" x14ac:dyDescent="0.35"/>
    <row r="690" s="1" customFormat="1" x14ac:dyDescent="0.35"/>
  </sheetData>
  <mergeCells count="10">
    <mergeCell ref="B45:I45"/>
    <mergeCell ref="AC14:AE14"/>
    <mergeCell ref="B43:L43"/>
    <mergeCell ref="B44:L44"/>
    <mergeCell ref="B14:E14"/>
    <mergeCell ref="F14:J14"/>
    <mergeCell ref="K14:O14"/>
    <mergeCell ref="P14:R14"/>
    <mergeCell ref="S14:W14"/>
    <mergeCell ref="X14:AB14"/>
  </mergeCells>
  <conditionalFormatting sqref="C16:C40">
    <cfRule type="expression" dxfId="196" priority="6">
      <formula>"$G3=1"</formula>
    </cfRule>
  </conditionalFormatting>
  <conditionalFormatting sqref="G16:R16 F16:F40 H17:H37 M17:M37 G38:R38 H39 M39 G40:R40">
    <cfRule type="expression" dxfId="195" priority="7">
      <formula>"$G3=1"</formula>
    </cfRule>
  </conditionalFormatting>
  <conditionalFormatting sqref="Q25:R25">
    <cfRule type="expression" dxfId="194" priority="2">
      <formula>"$G3=1"</formula>
    </cfRule>
  </conditionalFormatting>
  <conditionalFormatting sqref="Q29:R29">
    <cfRule type="expression" dxfId="193" priority="1">
      <formula>"$G3=1"</formula>
    </cfRule>
  </conditionalFormatting>
  <conditionalFormatting sqref="Z16:Z28 S16:S40 U16:U40 Z30:Z40">
    <cfRule type="expression" dxfId="192" priority="5">
      <formula>"$G3=1"</formula>
    </cfRule>
  </conditionalFormatting>
  <conditionalFormatting sqref="AE16:AE26 AE28 AE30:AE40">
    <cfRule type="cellIs" dxfId="191" priority="3" operator="lessThan">
      <formula>-1.96</formula>
    </cfRule>
    <cfRule type="cellIs" dxfId="190" priority="4" operator="greaterThan">
      <formula>1.96</formula>
    </cfRule>
  </conditionalFormatting>
  <hyperlinks>
    <hyperlink ref="K1" location="Contents!B26" display="Contents" xr:uid="{B853617B-E2F3-411F-9C36-556C591C035D}"/>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CFF6C-EC1C-45B2-910E-24BFA8B1BAD1}">
  <sheetPr codeName="Sheet17"/>
  <dimension ref="A1:R44"/>
  <sheetViews>
    <sheetView showGridLines="0" workbookViewId="0">
      <selection activeCell="B4" sqref="B4"/>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s>
  <sheetData>
    <row r="1" spans="1:18"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9"/>
      <c r="M1" s="79"/>
      <c r="N1" s="79"/>
      <c r="O1" s="79"/>
      <c r="P1" s="79"/>
      <c r="Q1" s="79"/>
      <c r="R1" s="79"/>
    </row>
    <row r="2" spans="1:18" s="4" customFormat="1" ht="17.25" customHeight="1" x14ac:dyDescent="0.35">
      <c r="A2" s="2" t="s">
        <v>3</v>
      </c>
      <c r="B2" s="3" t="str">
        <f>'Table 1.1'!B3</f>
        <v>Chapter 2: Digital equity and inclusion</v>
      </c>
      <c r="C2" s="3"/>
      <c r="D2" s="3"/>
      <c r="E2" s="3"/>
      <c r="F2" s="3"/>
      <c r="G2" s="3"/>
      <c r="H2" s="3"/>
      <c r="I2" s="3"/>
      <c r="J2" s="3"/>
      <c r="K2" s="3"/>
      <c r="L2" s="28"/>
      <c r="M2" s="28"/>
      <c r="N2" s="28"/>
      <c r="O2" s="28"/>
      <c r="P2" s="28"/>
      <c r="Q2" s="28"/>
      <c r="R2" s="28"/>
    </row>
    <row r="3" spans="1:18" s="4" customFormat="1" ht="17.25" customHeight="1" x14ac:dyDescent="0.35">
      <c r="A3" s="2"/>
      <c r="B3" s="3"/>
      <c r="C3" s="3"/>
      <c r="D3" s="3"/>
      <c r="E3" s="3"/>
      <c r="F3" s="3"/>
      <c r="G3" s="3"/>
      <c r="H3" s="3"/>
      <c r="I3" s="3"/>
      <c r="J3" s="3"/>
      <c r="K3" s="3"/>
      <c r="L3" s="28"/>
      <c r="M3" s="28"/>
      <c r="N3" s="28"/>
      <c r="O3" s="28"/>
      <c r="P3" s="28"/>
      <c r="Q3" s="28"/>
      <c r="R3" s="28"/>
    </row>
    <row r="4" spans="1:18" s="4" customFormat="1" ht="17.25" customHeight="1" x14ac:dyDescent="0.35">
      <c r="A4" s="2" t="s">
        <v>6</v>
      </c>
      <c r="B4" s="3" t="s">
        <v>328</v>
      </c>
      <c r="C4" s="3"/>
      <c r="D4" s="3"/>
      <c r="E4" s="3"/>
      <c r="F4" s="3"/>
      <c r="G4" s="3"/>
      <c r="H4" s="3"/>
      <c r="I4" s="3"/>
      <c r="J4" s="3"/>
      <c r="K4" s="3"/>
      <c r="L4" s="28"/>
      <c r="M4" s="28"/>
      <c r="N4" s="28"/>
      <c r="O4" s="28"/>
      <c r="P4" s="28"/>
      <c r="Q4" s="28"/>
      <c r="R4" s="28"/>
    </row>
    <row r="5" spans="1:18" s="4" customFormat="1" ht="17.25" customHeight="1" x14ac:dyDescent="0.35">
      <c r="A5" s="2"/>
      <c r="B5" s="3"/>
      <c r="C5" s="3"/>
      <c r="D5" s="3"/>
      <c r="E5" s="3"/>
      <c r="F5" s="3"/>
      <c r="G5" s="3"/>
      <c r="H5" s="3"/>
      <c r="I5" s="3"/>
      <c r="J5" s="3"/>
      <c r="K5" s="3"/>
      <c r="L5" s="28"/>
      <c r="M5" s="28"/>
      <c r="N5" s="28"/>
      <c r="O5" s="28"/>
      <c r="P5" s="28"/>
      <c r="Q5" s="28"/>
      <c r="R5" s="28"/>
    </row>
    <row r="6" spans="1:18" ht="17.25" customHeight="1" x14ac:dyDescent="0.35">
      <c r="A6" s="2" t="s">
        <v>8</v>
      </c>
      <c r="B6" s="3">
        <v>2023</v>
      </c>
      <c r="C6" s="3"/>
      <c r="D6" s="3"/>
      <c r="E6" s="3"/>
      <c r="F6" s="3"/>
      <c r="G6" s="3"/>
      <c r="H6" s="3"/>
      <c r="I6" s="3"/>
      <c r="J6" s="3"/>
      <c r="K6" s="3"/>
      <c r="L6" s="28"/>
      <c r="M6" s="28"/>
      <c r="N6" s="28"/>
      <c r="O6" s="28"/>
      <c r="P6" s="28"/>
      <c r="Q6" s="28"/>
      <c r="R6" s="28"/>
    </row>
    <row r="7" spans="1:18" ht="17.25" customHeight="1" x14ac:dyDescent="0.35">
      <c r="A7" s="5"/>
      <c r="L7" s="1"/>
      <c r="M7" s="1"/>
      <c r="N7" s="1"/>
      <c r="O7" s="1"/>
      <c r="P7" s="1"/>
      <c r="Q7" s="1"/>
      <c r="R7" s="1"/>
    </row>
    <row r="8" spans="1:18" ht="24" customHeight="1" x14ac:dyDescent="0.35">
      <c r="A8" s="2" t="s">
        <v>9</v>
      </c>
      <c r="B8" s="16" t="s">
        <v>94</v>
      </c>
      <c r="C8" s="17"/>
      <c r="D8" s="17"/>
      <c r="E8" s="17"/>
      <c r="F8" s="17"/>
      <c r="G8" s="17"/>
      <c r="H8" s="17"/>
      <c r="I8" s="17"/>
      <c r="J8" s="17"/>
      <c r="K8" s="17"/>
      <c r="L8" s="29"/>
      <c r="M8" s="29"/>
      <c r="N8" s="29"/>
      <c r="O8" s="29"/>
      <c r="P8" s="29"/>
      <c r="Q8" s="29"/>
      <c r="R8" s="29"/>
    </row>
    <row r="9" spans="1:18" x14ac:dyDescent="0.35">
      <c r="A9" s="2" t="s">
        <v>11</v>
      </c>
      <c r="B9" s="3" t="s">
        <v>12</v>
      </c>
      <c r="C9" s="18"/>
      <c r="D9" s="18"/>
      <c r="E9" s="18"/>
      <c r="F9" s="18"/>
      <c r="G9" s="18"/>
      <c r="H9" s="18"/>
      <c r="I9" s="18"/>
      <c r="J9" s="18"/>
      <c r="K9" s="18"/>
      <c r="L9" s="1"/>
      <c r="M9" s="1"/>
      <c r="N9" s="1"/>
      <c r="O9" s="1"/>
      <c r="P9" s="1"/>
      <c r="Q9" s="1"/>
      <c r="R9" s="1"/>
    </row>
    <row r="13" spans="1:18" x14ac:dyDescent="0.35">
      <c r="B13" s="112" t="s">
        <v>95</v>
      </c>
      <c r="C13" s="112"/>
      <c r="D13" s="112"/>
      <c r="E13" s="112"/>
      <c r="F13" s="113" t="s">
        <v>96</v>
      </c>
      <c r="G13" s="113"/>
      <c r="H13" s="113"/>
      <c r="I13" s="113"/>
      <c r="J13" s="113"/>
      <c r="K13" s="114" t="s">
        <v>97</v>
      </c>
      <c r="L13" s="114"/>
      <c r="M13" s="114"/>
      <c r="N13" s="114"/>
      <c r="O13" s="114"/>
      <c r="P13" s="116" t="s">
        <v>16</v>
      </c>
      <c r="Q13" s="116"/>
      <c r="R13" s="116"/>
    </row>
    <row r="14" spans="1:18" ht="56" x14ac:dyDescent="0.35">
      <c r="A14" s="23"/>
      <c r="B14" s="22" t="s">
        <v>19</v>
      </c>
      <c r="C14" s="22" t="s">
        <v>20</v>
      </c>
      <c r="D14" s="22" t="s">
        <v>21</v>
      </c>
      <c r="E14" s="22" t="s">
        <v>22</v>
      </c>
      <c r="F14" s="24" t="s">
        <v>98</v>
      </c>
      <c r="G14" s="15" t="s">
        <v>19</v>
      </c>
      <c r="H14" s="15" t="s">
        <v>20</v>
      </c>
      <c r="I14" s="15" t="s">
        <v>21</v>
      </c>
      <c r="J14" s="15" t="s">
        <v>22</v>
      </c>
      <c r="K14" s="8" t="s">
        <v>98</v>
      </c>
      <c r="L14" s="8" t="s">
        <v>19</v>
      </c>
      <c r="M14" s="8" t="s">
        <v>20</v>
      </c>
      <c r="N14" s="8" t="s">
        <v>21</v>
      </c>
      <c r="O14" s="8" t="s">
        <v>22</v>
      </c>
      <c r="P14" s="32" t="s">
        <v>25</v>
      </c>
      <c r="Q14" s="32" t="s">
        <v>22</v>
      </c>
      <c r="R14" s="32" t="s">
        <v>26</v>
      </c>
    </row>
    <row r="15" spans="1:18" x14ac:dyDescent="0.35">
      <c r="A15" s="21" t="s">
        <v>27</v>
      </c>
      <c r="B15" s="82">
        <v>1087</v>
      </c>
      <c r="C15" s="83">
        <v>24724.968862000002</v>
      </c>
      <c r="D15" s="84">
        <v>34.163119965</v>
      </c>
      <c r="E15" s="84">
        <v>1.0116663618999999</v>
      </c>
      <c r="F15" s="84">
        <v>62.298237036000003</v>
      </c>
      <c r="G15" s="82">
        <v>673</v>
      </c>
      <c r="H15" s="83">
        <v>14517.813601</v>
      </c>
      <c r="I15" s="84">
        <v>32.338791966000002</v>
      </c>
      <c r="J15" s="84">
        <v>1.0380081425000001</v>
      </c>
      <c r="K15" s="84">
        <v>37.701762963999997</v>
      </c>
      <c r="L15" s="82">
        <v>406</v>
      </c>
      <c r="M15" s="83">
        <v>9946.7597860000005</v>
      </c>
      <c r="N15" s="84">
        <v>36.752706023999998</v>
      </c>
      <c r="O15" s="84">
        <v>1.6043513618</v>
      </c>
      <c r="P15" s="86">
        <v>-4.4139140579999996</v>
      </c>
      <c r="Q15" s="84">
        <v>1.6876788673000001</v>
      </c>
      <c r="R15" s="30">
        <v>-2.6153755570000001</v>
      </c>
    </row>
    <row r="16" spans="1:18" x14ac:dyDescent="0.35">
      <c r="A16" s="21" t="s">
        <v>29</v>
      </c>
      <c r="B16" s="82">
        <v>3504</v>
      </c>
      <c r="C16" s="83">
        <v>49356.171111000003</v>
      </c>
      <c r="D16" s="84">
        <v>43.916632683000003</v>
      </c>
      <c r="E16" s="84">
        <v>0.73554815939999996</v>
      </c>
      <c r="F16" s="84">
        <v>74.119363028999999</v>
      </c>
      <c r="G16" s="82">
        <v>2514</v>
      </c>
      <c r="H16" s="83">
        <v>35113.676292999997</v>
      </c>
      <c r="I16" s="84">
        <v>42.127409526000001</v>
      </c>
      <c r="J16" s="84">
        <v>0.83237930849999997</v>
      </c>
      <c r="K16" s="84">
        <v>25.880636971000001</v>
      </c>
      <c r="L16" s="82">
        <v>981</v>
      </c>
      <c r="M16" s="83">
        <v>14078.156446999999</v>
      </c>
      <c r="N16" s="84">
        <v>48.949898275999999</v>
      </c>
      <c r="O16" s="84">
        <v>1.3261685108000001</v>
      </c>
      <c r="P16" s="86">
        <v>-6.8224887499999998</v>
      </c>
      <c r="Q16" s="84">
        <v>1.5345393841999999</v>
      </c>
      <c r="R16" s="30">
        <v>-4.4459521989999997</v>
      </c>
    </row>
    <row r="17" spans="1:18" x14ac:dyDescent="0.35">
      <c r="A17" s="21" t="s">
        <v>30</v>
      </c>
      <c r="B17" s="82">
        <v>811</v>
      </c>
      <c r="C17" s="83">
        <v>16899.084224999999</v>
      </c>
      <c r="D17" s="84">
        <v>28.340403009999999</v>
      </c>
      <c r="E17" s="84">
        <v>1.0923165673999999</v>
      </c>
      <c r="F17" s="84">
        <v>68.686916926999999</v>
      </c>
      <c r="G17" s="82">
        <v>513</v>
      </c>
      <c r="H17" s="83">
        <v>10793.321651</v>
      </c>
      <c r="I17" s="84">
        <v>26.389427326</v>
      </c>
      <c r="J17" s="84">
        <v>1.1692454478000001</v>
      </c>
      <c r="K17" s="84">
        <v>31.313083073000001</v>
      </c>
      <c r="L17" s="82">
        <v>294</v>
      </c>
      <c r="M17" s="83">
        <v>6030.6477210000003</v>
      </c>
      <c r="N17" s="84">
        <v>32.596160783999999</v>
      </c>
      <c r="O17" s="84">
        <v>1.7316290067</v>
      </c>
      <c r="P17" s="86">
        <v>-6.2067334580000004</v>
      </c>
      <c r="Q17" s="84">
        <v>1.7881733416000001</v>
      </c>
      <c r="R17" s="30">
        <v>-3.4709909350000001</v>
      </c>
    </row>
    <row r="18" spans="1:18" x14ac:dyDescent="0.35">
      <c r="A18" s="21" t="s">
        <v>31</v>
      </c>
      <c r="B18" s="82">
        <v>1610</v>
      </c>
      <c r="C18" s="83">
        <v>250812.352832</v>
      </c>
      <c r="D18" s="84">
        <v>38.298643961000003</v>
      </c>
      <c r="E18" s="84">
        <v>0.84826896640000005</v>
      </c>
      <c r="F18" s="84">
        <v>69.012330125000005</v>
      </c>
      <c r="G18" s="82">
        <v>1061</v>
      </c>
      <c r="H18" s="83">
        <v>157275.62012599999</v>
      </c>
      <c r="I18" s="84">
        <v>34.907973491</v>
      </c>
      <c r="J18" s="84">
        <v>1.0093371378</v>
      </c>
      <c r="K18" s="84">
        <v>30.987669875000002</v>
      </c>
      <c r="L18" s="82">
        <v>535</v>
      </c>
      <c r="M18" s="83">
        <v>89350.937749000004</v>
      </c>
      <c r="N18" s="84">
        <v>45.143189593999999</v>
      </c>
      <c r="O18" s="84">
        <v>1.7779225823</v>
      </c>
      <c r="P18" s="86">
        <v>-10.235216100000001</v>
      </c>
      <c r="Q18" s="84">
        <v>2.1135406139000001</v>
      </c>
      <c r="R18" s="30">
        <v>-4.8426872120000004</v>
      </c>
    </row>
    <row r="19" spans="1:18" x14ac:dyDescent="0.35">
      <c r="A19" s="21" t="s">
        <v>32</v>
      </c>
      <c r="B19" s="82">
        <v>1859</v>
      </c>
      <c r="C19" s="83">
        <v>52419.806424000002</v>
      </c>
      <c r="D19" s="84">
        <v>53.277777768</v>
      </c>
      <c r="E19" s="84">
        <v>1.0345256947999999</v>
      </c>
      <c r="F19" s="84">
        <v>66.291385856999995</v>
      </c>
      <c r="G19" s="82">
        <v>1216</v>
      </c>
      <c r="H19" s="83">
        <v>33780.041537999998</v>
      </c>
      <c r="I19" s="84">
        <v>51.516507803000003</v>
      </c>
      <c r="J19" s="84">
        <v>1.025233378</v>
      </c>
      <c r="K19" s="84">
        <v>33.708614142999998</v>
      </c>
      <c r="L19" s="82">
        <v>639</v>
      </c>
      <c r="M19" s="83">
        <v>18499.271577</v>
      </c>
      <c r="N19" s="84">
        <v>56.722421363000002</v>
      </c>
      <c r="O19" s="84">
        <v>2.0185608686999998</v>
      </c>
      <c r="P19" s="86">
        <v>-5.205913561</v>
      </c>
      <c r="Q19" s="84">
        <v>2.1108953564999999</v>
      </c>
      <c r="R19" s="30">
        <v>-2.4662111009999999</v>
      </c>
    </row>
    <row r="20" spans="1:18" x14ac:dyDescent="0.35">
      <c r="A20" s="21" t="s">
        <v>33</v>
      </c>
      <c r="B20" s="82">
        <v>4130</v>
      </c>
      <c r="C20" s="83">
        <v>179768.20436900001</v>
      </c>
      <c r="D20" s="84">
        <v>37.341461129000002</v>
      </c>
      <c r="E20" s="84">
        <v>0.85494271970000002</v>
      </c>
      <c r="F20" s="84">
        <v>64.464165625000007</v>
      </c>
      <c r="G20" s="82">
        <v>2485</v>
      </c>
      <c r="H20" s="83">
        <v>112552.850145</v>
      </c>
      <c r="I20" s="84">
        <v>36.232737819999997</v>
      </c>
      <c r="J20" s="84">
        <v>0.9844627185</v>
      </c>
      <c r="K20" s="84">
        <v>35.535834375</v>
      </c>
      <c r="L20" s="82">
        <v>1614</v>
      </c>
      <c r="M20" s="83">
        <v>66309.198241000006</v>
      </c>
      <c r="N20" s="84">
        <v>39.383793625999999</v>
      </c>
      <c r="O20" s="84">
        <v>1.198584273</v>
      </c>
      <c r="P20" s="86">
        <v>-3.151055806</v>
      </c>
      <c r="Q20" s="84">
        <v>1.2993162605999999</v>
      </c>
      <c r="R20" s="30">
        <v>-2.425164605</v>
      </c>
    </row>
    <row r="21" spans="1:18" x14ac:dyDescent="0.35">
      <c r="A21" s="21" t="s">
        <v>34</v>
      </c>
      <c r="B21" s="82">
        <v>1408</v>
      </c>
      <c r="C21" s="83">
        <v>321664.16225699999</v>
      </c>
      <c r="D21" s="84">
        <v>40.068949691</v>
      </c>
      <c r="E21" s="84">
        <v>1.0445734623</v>
      </c>
      <c r="F21" s="84">
        <v>63.214238858999998</v>
      </c>
      <c r="G21" s="82">
        <v>851</v>
      </c>
      <c r="H21" s="83">
        <v>190454.55817100001</v>
      </c>
      <c r="I21" s="84">
        <v>37.559208609999999</v>
      </c>
      <c r="J21" s="84">
        <v>1.2709749690000001</v>
      </c>
      <c r="K21" s="84">
        <v>36.785761141000002</v>
      </c>
      <c r="L21" s="82">
        <v>548</v>
      </c>
      <c r="M21" s="83">
        <v>129042.585636</v>
      </c>
      <c r="N21" s="84">
        <v>44.251434171</v>
      </c>
      <c r="O21" s="84">
        <v>1.6568889166</v>
      </c>
      <c r="P21" s="86">
        <v>-6.6922255609999999</v>
      </c>
      <c r="Q21" s="84">
        <v>2.0317170997999998</v>
      </c>
      <c r="R21" s="30">
        <v>-3.2938766730000002</v>
      </c>
    </row>
    <row r="22" spans="1:18" x14ac:dyDescent="0.35">
      <c r="A22" s="21" t="s">
        <v>35</v>
      </c>
      <c r="B22" s="82">
        <v>1331</v>
      </c>
      <c r="C22" s="83">
        <v>17412.555281000001</v>
      </c>
      <c r="D22" s="84">
        <v>47.663676690999999</v>
      </c>
      <c r="E22" s="84">
        <v>1.2879867554</v>
      </c>
      <c r="F22" s="84">
        <v>54.399861813999998</v>
      </c>
      <c r="G22" s="82">
        <v>699</v>
      </c>
      <c r="H22" s="83">
        <v>8687.7532539999993</v>
      </c>
      <c r="I22" s="84">
        <v>43.720230532999999</v>
      </c>
      <c r="J22" s="84">
        <v>1.3654017498</v>
      </c>
      <c r="K22" s="84">
        <v>45.600138186000002</v>
      </c>
      <c r="L22" s="82">
        <v>628</v>
      </c>
      <c r="M22" s="83">
        <v>8682.7846270000009</v>
      </c>
      <c r="N22" s="84">
        <v>52.291043125999998</v>
      </c>
      <c r="O22" s="84">
        <v>1.8030615152</v>
      </c>
      <c r="P22" s="86">
        <v>-8.5708125929999994</v>
      </c>
      <c r="Q22" s="84">
        <v>1.9160840788</v>
      </c>
      <c r="R22" s="30">
        <v>-4.4730879440000004</v>
      </c>
    </row>
    <row r="23" spans="1:18" x14ac:dyDescent="0.35">
      <c r="A23" s="21" t="s">
        <v>36</v>
      </c>
      <c r="B23" s="82">
        <v>1163</v>
      </c>
      <c r="C23" s="83">
        <v>185572.97930800001</v>
      </c>
      <c r="D23" s="84">
        <v>35.423385334000002</v>
      </c>
      <c r="E23" s="84">
        <v>0.83606594109999999</v>
      </c>
      <c r="F23" s="84">
        <v>65.569454442999998</v>
      </c>
      <c r="G23" s="82">
        <v>744</v>
      </c>
      <c r="H23" s="83">
        <v>117101.21085</v>
      </c>
      <c r="I23" s="84">
        <v>34.026643411999999</v>
      </c>
      <c r="J23" s="84">
        <v>1.0041115737999999</v>
      </c>
      <c r="K23" s="84">
        <v>34.430545557000002</v>
      </c>
      <c r="L23" s="82">
        <v>416</v>
      </c>
      <c r="M23" s="83">
        <v>68112.356981000004</v>
      </c>
      <c r="N23" s="84">
        <v>38.172064323999997</v>
      </c>
      <c r="O23" s="84">
        <v>1.4789586512999999</v>
      </c>
      <c r="P23" s="86">
        <v>-4.1454209119999996</v>
      </c>
      <c r="Q23" s="84">
        <v>1.7757280511</v>
      </c>
      <c r="R23" s="30">
        <v>-2.3344908640000002</v>
      </c>
    </row>
    <row r="24" spans="1:18" x14ac:dyDescent="0.35">
      <c r="A24" s="21" t="s">
        <v>37</v>
      </c>
      <c r="B24" s="82">
        <v>1109</v>
      </c>
      <c r="C24" s="83">
        <v>3300.9307629999998</v>
      </c>
      <c r="D24" s="84">
        <v>36.307363834999997</v>
      </c>
      <c r="E24" s="84">
        <v>0.90152827140000003</v>
      </c>
      <c r="F24" s="84">
        <v>67.280670126000004</v>
      </c>
      <c r="G24" s="82">
        <v>698</v>
      </c>
      <c r="H24" s="83">
        <v>2100.410824</v>
      </c>
      <c r="I24" s="84">
        <v>34.343795946999997</v>
      </c>
      <c r="J24" s="84">
        <v>1.1934882012000001</v>
      </c>
      <c r="K24" s="84">
        <v>32.719329874000003</v>
      </c>
      <c r="L24" s="82">
        <v>404</v>
      </c>
      <c r="M24" s="83">
        <v>1177.8518770000001</v>
      </c>
      <c r="N24" s="84">
        <v>40.028148608999999</v>
      </c>
      <c r="O24" s="84">
        <v>1.4374886236</v>
      </c>
      <c r="P24" s="86">
        <v>-5.6843526620000002</v>
      </c>
      <c r="Q24" s="84">
        <v>1.9541993964</v>
      </c>
      <c r="R24" s="30">
        <v>-2.9087884650000002</v>
      </c>
    </row>
    <row r="25" spans="1:18" x14ac:dyDescent="0.35">
      <c r="A25" s="21" t="s">
        <v>38</v>
      </c>
      <c r="B25" s="82">
        <v>1172</v>
      </c>
      <c r="C25" s="83">
        <v>8377.73495</v>
      </c>
      <c r="D25" s="84">
        <v>45.665580591000001</v>
      </c>
      <c r="E25" s="84">
        <v>1.1284043869</v>
      </c>
      <c r="F25" s="84">
        <v>61.666576382999999</v>
      </c>
      <c r="G25" s="82">
        <v>714</v>
      </c>
      <c r="H25" s="83">
        <v>5015.1578740000004</v>
      </c>
      <c r="I25" s="84">
        <v>44.223169990000002</v>
      </c>
      <c r="J25" s="84">
        <v>1.2601183</v>
      </c>
      <c r="K25" s="84">
        <v>38.333423617000001</v>
      </c>
      <c r="L25" s="82">
        <v>456</v>
      </c>
      <c r="M25" s="83">
        <v>3347.3466330000001</v>
      </c>
      <c r="N25" s="84">
        <v>48.074044260999997</v>
      </c>
      <c r="O25" s="84">
        <v>1.8437725076</v>
      </c>
      <c r="P25" s="84">
        <v>-3.8508742709999999</v>
      </c>
      <c r="Q25" s="84">
        <v>2.0614436830999998</v>
      </c>
      <c r="R25" s="30">
        <v>-1.8680472829999999</v>
      </c>
    </row>
    <row r="26" spans="1:18" x14ac:dyDescent="0.35">
      <c r="A26" s="21" t="s">
        <v>39</v>
      </c>
      <c r="B26" s="82">
        <v>1847</v>
      </c>
      <c r="C26" s="83">
        <v>2710.5697610000002</v>
      </c>
      <c r="D26" s="84">
        <v>40.515488429000001</v>
      </c>
      <c r="E26" s="84">
        <v>0.94023501639999996</v>
      </c>
      <c r="F26" s="84">
        <v>68.988695395999997</v>
      </c>
      <c r="G26" s="82">
        <v>1099</v>
      </c>
      <c r="H26" s="83">
        <v>1686.09321</v>
      </c>
      <c r="I26" s="84">
        <v>36.600740569999999</v>
      </c>
      <c r="J26" s="84">
        <v>1.0705830200999999</v>
      </c>
      <c r="K26" s="84">
        <v>31.011304603999999</v>
      </c>
      <c r="L26" s="82">
        <v>737</v>
      </c>
      <c r="M26" s="83">
        <v>1010.146808</v>
      </c>
      <c r="N26" s="84">
        <v>49.592149231</v>
      </c>
      <c r="O26" s="84">
        <v>1.5874804886</v>
      </c>
      <c r="P26" s="86">
        <v>-12.991408659999999</v>
      </c>
      <c r="Q26" s="84">
        <v>1.8131293416000001</v>
      </c>
      <c r="R26" s="30">
        <v>-7.1651858270000002</v>
      </c>
    </row>
    <row r="27" spans="1:18" x14ac:dyDescent="0.35">
      <c r="A27" s="21" t="s">
        <v>40</v>
      </c>
      <c r="B27" s="82">
        <v>1222</v>
      </c>
      <c r="C27" s="83">
        <v>30217.345503</v>
      </c>
      <c r="D27" s="84">
        <v>36.431085494999998</v>
      </c>
      <c r="E27" s="84">
        <v>1.0515605588000001</v>
      </c>
      <c r="F27" s="84">
        <v>68.584387888999998</v>
      </c>
      <c r="G27" s="82">
        <v>835</v>
      </c>
      <c r="H27" s="83">
        <v>19027.906920000001</v>
      </c>
      <c r="I27" s="84">
        <v>33.498344209000003</v>
      </c>
      <c r="J27" s="84">
        <v>1.0358469931000001</v>
      </c>
      <c r="K27" s="84">
        <v>31.415612111000002</v>
      </c>
      <c r="L27" s="82">
        <v>384</v>
      </c>
      <c r="M27" s="83">
        <v>11098.712681000001</v>
      </c>
      <c r="N27" s="84">
        <v>43.036073082999998</v>
      </c>
      <c r="O27" s="84">
        <v>2.3463584552999999</v>
      </c>
      <c r="P27" s="86">
        <v>-9.5377288740000008</v>
      </c>
      <c r="Q27" s="84">
        <v>2.4637852480000002</v>
      </c>
      <c r="R27" s="30">
        <v>-3.871168918</v>
      </c>
    </row>
    <row r="28" spans="1:18" x14ac:dyDescent="0.35">
      <c r="A28" s="21" t="s">
        <v>41</v>
      </c>
      <c r="B28" s="82">
        <v>1326</v>
      </c>
      <c r="C28" s="83">
        <v>1826.972266</v>
      </c>
      <c r="D28" s="84">
        <v>44.852097933000003</v>
      </c>
      <c r="E28" s="84">
        <v>1.1615227670999999</v>
      </c>
      <c r="F28" s="84">
        <v>68.384537746000007</v>
      </c>
      <c r="G28" s="82">
        <v>906</v>
      </c>
      <c r="H28" s="83">
        <v>1189.2798009999999</v>
      </c>
      <c r="I28" s="84">
        <v>42.429903920000001</v>
      </c>
      <c r="J28" s="84">
        <v>1.2845377925999999</v>
      </c>
      <c r="K28" s="84">
        <v>31.615462254000001</v>
      </c>
      <c r="L28" s="82">
        <v>409</v>
      </c>
      <c r="M28" s="83">
        <v>619.01937199999998</v>
      </c>
      <c r="N28" s="84">
        <v>49.635012355999997</v>
      </c>
      <c r="O28" s="84">
        <v>1.9186790951999999</v>
      </c>
      <c r="P28" s="86">
        <v>-7.2051084359999997</v>
      </c>
      <c r="Q28" s="84">
        <v>2.1063840143000001</v>
      </c>
      <c r="R28" s="30">
        <v>-3.4206053540000001</v>
      </c>
    </row>
    <row r="29" spans="1:18" x14ac:dyDescent="0.35">
      <c r="A29" s="21" t="s">
        <v>42</v>
      </c>
      <c r="B29" s="82">
        <v>1382</v>
      </c>
      <c r="C29" s="83">
        <v>30680.27691</v>
      </c>
      <c r="D29" s="84">
        <v>41.050021532000002</v>
      </c>
      <c r="E29" s="84">
        <v>0.95901449090000002</v>
      </c>
      <c r="F29" s="84">
        <v>71.106990048</v>
      </c>
      <c r="G29" s="82">
        <v>989</v>
      </c>
      <c r="H29" s="83">
        <v>21027.047661000001</v>
      </c>
      <c r="I29" s="84">
        <v>39.472204470999998</v>
      </c>
      <c r="J29" s="84">
        <v>1.1577137445000001</v>
      </c>
      <c r="K29" s="84">
        <v>28.893009952</v>
      </c>
      <c r="L29" s="82">
        <v>390</v>
      </c>
      <c r="M29" s="83">
        <v>9580.4595389999995</v>
      </c>
      <c r="N29" s="84">
        <v>44.971107744000001</v>
      </c>
      <c r="O29" s="84">
        <v>1.9978026927000001</v>
      </c>
      <c r="P29" s="86">
        <v>-5.4989032729999998</v>
      </c>
      <c r="Q29" s="84">
        <v>2.4012203167999999</v>
      </c>
      <c r="R29" s="30">
        <v>-2.290045288</v>
      </c>
    </row>
    <row r="30" spans="1:18" x14ac:dyDescent="0.35">
      <c r="A30" s="21" t="s">
        <v>43</v>
      </c>
      <c r="B30" s="82">
        <v>1143</v>
      </c>
      <c r="C30" s="83">
        <v>31111.505385</v>
      </c>
      <c r="D30" s="84">
        <v>31.786310712999999</v>
      </c>
      <c r="E30" s="84">
        <v>0.95741889650000001</v>
      </c>
      <c r="F30" s="84">
        <v>55.811263564000001</v>
      </c>
      <c r="G30" s="82">
        <v>595</v>
      </c>
      <c r="H30" s="83">
        <v>15966.806676</v>
      </c>
      <c r="I30" s="84">
        <v>29.208536856999999</v>
      </c>
      <c r="J30" s="84">
        <v>1.1268385274999999</v>
      </c>
      <c r="K30" s="84">
        <v>44.188736435999999</v>
      </c>
      <c r="L30" s="82">
        <v>544</v>
      </c>
      <c r="M30" s="83">
        <v>15051.133243</v>
      </c>
      <c r="N30" s="84">
        <v>35.111192815000003</v>
      </c>
      <c r="O30" s="84">
        <v>1.5332329619</v>
      </c>
      <c r="P30" s="86">
        <v>-5.9026559570000003</v>
      </c>
      <c r="Q30" s="84">
        <v>1.9069063315000001</v>
      </c>
      <c r="R30" s="30">
        <v>-3.0954094909999998</v>
      </c>
    </row>
    <row r="31" spans="1:18" x14ac:dyDescent="0.35">
      <c r="A31" s="21" t="s">
        <v>44</v>
      </c>
      <c r="B31" s="82">
        <v>1402</v>
      </c>
      <c r="C31" s="83">
        <v>74725.474925999995</v>
      </c>
      <c r="D31" s="84">
        <v>51.00759721</v>
      </c>
      <c r="E31" s="84">
        <v>1.4156440241999999</v>
      </c>
      <c r="F31" s="84">
        <v>53.666143701999999</v>
      </c>
      <c r="G31" s="82">
        <v>742</v>
      </c>
      <c r="H31" s="83">
        <v>33253.336687000003</v>
      </c>
      <c r="I31" s="84">
        <v>41.754424188999998</v>
      </c>
      <c r="J31" s="84">
        <v>1.3750502969</v>
      </c>
      <c r="K31" s="84">
        <v>46.333856298000001</v>
      </c>
      <c r="L31" s="82">
        <v>652</v>
      </c>
      <c r="M31" s="83">
        <v>41025.171052999998</v>
      </c>
      <c r="N31" s="84">
        <v>61.933941165999997</v>
      </c>
      <c r="O31" s="84">
        <v>2.2227389396000001</v>
      </c>
      <c r="P31" s="86">
        <v>-20.179516979999999</v>
      </c>
      <c r="Q31" s="84">
        <v>2.6991246316000002</v>
      </c>
      <c r="R31" s="30">
        <v>-7.4763190780000004</v>
      </c>
    </row>
    <row r="32" spans="1:18" x14ac:dyDescent="0.35">
      <c r="A32" s="21" t="s">
        <v>45</v>
      </c>
      <c r="B32" s="82">
        <v>1109</v>
      </c>
      <c r="C32" s="83">
        <v>7102.610952</v>
      </c>
      <c r="D32" s="84">
        <v>34.993318668000001</v>
      </c>
      <c r="E32" s="84">
        <v>0.76602403350000003</v>
      </c>
      <c r="F32" s="84">
        <v>70.040582881000006</v>
      </c>
      <c r="G32" s="82">
        <v>734</v>
      </c>
      <c r="H32" s="83">
        <v>4691.1773830000002</v>
      </c>
      <c r="I32" s="84">
        <v>32.970364132</v>
      </c>
      <c r="J32" s="84">
        <v>1.1406486964</v>
      </c>
      <c r="K32" s="84">
        <v>29.959417119000001</v>
      </c>
      <c r="L32" s="82">
        <v>372</v>
      </c>
      <c r="M32" s="83">
        <v>2394.4748730000001</v>
      </c>
      <c r="N32" s="84">
        <v>39.603836653999998</v>
      </c>
      <c r="O32" s="84">
        <v>1.6823344794999999</v>
      </c>
      <c r="P32" s="86">
        <v>-6.633472523</v>
      </c>
      <c r="Q32" s="84">
        <v>2.3495698321999998</v>
      </c>
      <c r="R32" s="30">
        <v>-2.8232710650000001</v>
      </c>
    </row>
    <row r="33" spans="1:18" x14ac:dyDescent="0.35">
      <c r="A33" s="21" t="s">
        <v>46</v>
      </c>
      <c r="B33" s="82">
        <v>1210</v>
      </c>
      <c r="C33" s="83">
        <v>19638.887720999999</v>
      </c>
      <c r="D33" s="84">
        <v>40.839065067</v>
      </c>
      <c r="E33" s="84">
        <v>1.0067574834999999</v>
      </c>
      <c r="F33" s="84">
        <v>62.261548409</v>
      </c>
      <c r="G33" s="82">
        <v>666</v>
      </c>
      <c r="H33" s="83">
        <v>10851.460805999999</v>
      </c>
      <c r="I33" s="84">
        <v>36.086132992000003</v>
      </c>
      <c r="J33" s="84">
        <v>1.2398906262</v>
      </c>
      <c r="K33" s="84">
        <v>37.738451591</v>
      </c>
      <c r="L33" s="82">
        <v>539</v>
      </c>
      <c r="M33" s="83">
        <v>8711.6731679999994</v>
      </c>
      <c r="N33" s="84">
        <v>48.599755586999997</v>
      </c>
      <c r="O33" s="84">
        <v>1.6525699824</v>
      </c>
      <c r="P33" s="86">
        <v>-12.5136226</v>
      </c>
      <c r="Q33" s="84">
        <v>2.0143285986000001</v>
      </c>
      <c r="R33" s="30">
        <v>-6.2123044890000001</v>
      </c>
    </row>
    <row r="34" spans="1:18" x14ac:dyDescent="0.35">
      <c r="A34" s="21" t="s">
        <v>47</v>
      </c>
      <c r="B34" s="82">
        <v>967</v>
      </c>
      <c r="C34" s="83">
        <v>13324.813187</v>
      </c>
      <c r="D34" s="84">
        <v>23.627482958000002</v>
      </c>
      <c r="E34" s="84">
        <v>0.85501182870000003</v>
      </c>
      <c r="F34" s="84">
        <v>69.722577572000006</v>
      </c>
      <c r="G34" s="82">
        <v>658</v>
      </c>
      <c r="H34" s="83">
        <v>8990.3248500000009</v>
      </c>
      <c r="I34" s="84">
        <v>22.894322589000001</v>
      </c>
      <c r="J34" s="84">
        <v>1.0415794113000001</v>
      </c>
      <c r="K34" s="84">
        <v>30.277422428000001</v>
      </c>
      <c r="L34" s="82">
        <v>301</v>
      </c>
      <c r="M34" s="83">
        <v>4227.2915940000003</v>
      </c>
      <c r="N34" s="84">
        <v>25.017279315</v>
      </c>
      <c r="O34" s="84">
        <v>1.3976517152000001</v>
      </c>
      <c r="P34" s="84">
        <v>-2.122956726</v>
      </c>
      <c r="Q34" s="84">
        <v>1.7196438342</v>
      </c>
      <c r="R34" s="30">
        <v>-1.234532805</v>
      </c>
    </row>
    <row r="35" spans="1:18" x14ac:dyDescent="0.35">
      <c r="A35" s="21" t="s">
        <v>48</v>
      </c>
      <c r="B35" s="82">
        <v>707</v>
      </c>
      <c r="C35" s="83">
        <v>22710.677459999999</v>
      </c>
      <c r="D35" s="84">
        <v>21.405959933999998</v>
      </c>
      <c r="E35" s="84">
        <v>1.0273199871000001</v>
      </c>
      <c r="F35" s="84">
        <v>67.558044019999997</v>
      </c>
      <c r="G35" s="82">
        <v>434</v>
      </c>
      <c r="H35" s="83">
        <v>14003.824156999999</v>
      </c>
      <c r="I35" s="84">
        <v>19.556384272999999</v>
      </c>
      <c r="J35" s="84">
        <v>1.0715002346</v>
      </c>
      <c r="K35" s="84">
        <v>32.441955980000003</v>
      </c>
      <c r="L35" s="82">
        <v>263</v>
      </c>
      <c r="M35" s="83">
        <v>8370.7247549999993</v>
      </c>
      <c r="N35" s="84">
        <v>24.845477475999999</v>
      </c>
      <c r="O35" s="84">
        <v>1.5567227057999999</v>
      </c>
      <c r="P35" s="86">
        <v>-5.2890932030000002</v>
      </c>
      <c r="Q35" s="84">
        <v>1.5360674515999999</v>
      </c>
      <c r="R35" s="30">
        <v>-3.4432688470000001</v>
      </c>
    </row>
    <row r="36" spans="1:18" x14ac:dyDescent="0.35">
      <c r="A36" s="21" t="s">
        <v>49</v>
      </c>
      <c r="B36" s="82">
        <v>1019</v>
      </c>
      <c r="C36" s="83">
        <v>9707.9346939999996</v>
      </c>
      <c r="D36" s="84">
        <v>57.190826735999998</v>
      </c>
      <c r="E36" s="84">
        <v>1.5841682474000001</v>
      </c>
      <c r="F36" s="84">
        <v>44.412097500999998</v>
      </c>
      <c r="G36" s="82">
        <v>424</v>
      </c>
      <c r="H36" s="83">
        <v>3944.5281810000001</v>
      </c>
      <c r="I36" s="84">
        <v>52.094457877000004</v>
      </c>
      <c r="J36" s="84">
        <v>2.1293148765000001</v>
      </c>
      <c r="K36" s="84">
        <v>55.587902499000002</v>
      </c>
      <c r="L36" s="82">
        <v>590</v>
      </c>
      <c r="M36" s="83">
        <v>5710.7346900000002</v>
      </c>
      <c r="N36" s="84">
        <v>61.300177462999997</v>
      </c>
      <c r="O36" s="84">
        <v>1.7779991977</v>
      </c>
      <c r="P36" s="86">
        <v>-9.2057195860000007</v>
      </c>
      <c r="Q36" s="84">
        <v>2.3171199335999999</v>
      </c>
      <c r="R36" s="30">
        <v>-3.9729145880000001</v>
      </c>
    </row>
    <row r="37" spans="1:18" x14ac:dyDescent="0.35">
      <c r="A37" s="21" t="s">
        <v>50</v>
      </c>
      <c r="B37" s="82">
        <v>1330</v>
      </c>
      <c r="C37" s="83">
        <v>18027.808202</v>
      </c>
      <c r="D37" s="84">
        <v>31.391463464000001</v>
      </c>
      <c r="E37" s="84">
        <v>0.84123619940000005</v>
      </c>
      <c r="F37" s="84">
        <v>72.826300047999993</v>
      </c>
      <c r="G37" s="82">
        <v>902</v>
      </c>
      <c r="H37" s="83">
        <v>12295.104283999999</v>
      </c>
      <c r="I37" s="84">
        <v>29.435344008000001</v>
      </c>
      <c r="J37" s="84">
        <v>0.86484976120000001</v>
      </c>
      <c r="K37" s="84">
        <v>27.173699952</v>
      </c>
      <c r="L37" s="82">
        <v>419</v>
      </c>
      <c r="M37" s="83">
        <v>5600.8093900000003</v>
      </c>
      <c r="N37" s="84">
        <v>36.532665555999998</v>
      </c>
      <c r="O37" s="84">
        <v>1.6588648103000001</v>
      </c>
      <c r="P37" s="86">
        <v>-7.097321547</v>
      </c>
      <c r="Q37" s="84">
        <v>1.7313574146999999</v>
      </c>
      <c r="R37" s="30">
        <v>-4.0992815729999998</v>
      </c>
    </row>
    <row r="38" spans="1:18" x14ac:dyDescent="0.35">
      <c r="A38" s="21" t="s">
        <v>51</v>
      </c>
      <c r="B38" s="82">
        <v>1530</v>
      </c>
      <c r="C38" s="83">
        <v>29554.458546999998</v>
      </c>
      <c r="D38" s="84">
        <v>51.591112523</v>
      </c>
      <c r="E38" s="84">
        <v>1.0501363964999999</v>
      </c>
      <c r="F38" s="84">
        <v>65.291590255000003</v>
      </c>
      <c r="G38" s="82">
        <v>973</v>
      </c>
      <c r="H38" s="83">
        <v>18563.776118999998</v>
      </c>
      <c r="I38" s="84">
        <v>49.297208881000003</v>
      </c>
      <c r="J38" s="84">
        <v>1.2818357490000001</v>
      </c>
      <c r="K38" s="84">
        <v>34.708409744999997</v>
      </c>
      <c r="L38" s="82">
        <v>551</v>
      </c>
      <c r="M38" s="83">
        <v>10891.01197</v>
      </c>
      <c r="N38" s="84">
        <v>55.813672513</v>
      </c>
      <c r="O38" s="84">
        <v>1.9789084332</v>
      </c>
      <c r="P38" s="86">
        <v>-6.5164636319999998</v>
      </c>
      <c r="Q38" s="84">
        <v>2.450716656</v>
      </c>
      <c r="R38" s="30">
        <v>-2.659003282</v>
      </c>
    </row>
    <row r="39" spans="1:18" x14ac:dyDescent="0.35">
      <c r="A39" s="21" t="s">
        <v>150</v>
      </c>
      <c r="B39" s="82">
        <v>322</v>
      </c>
      <c r="C39" s="83">
        <v>47480.513426999998</v>
      </c>
      <c r="D39" s="84">
        <v>26.646200576999998</v>
      </c>
      <c r="E39" s="84">
        <v>1.4548462985999999</v>
      </c>
      <c r="F39" s="84">
        <v>58.004701544</v>
      </c>
      <c r="G39" s="82">
        <v>189</v>
      </c>
      <c r="H39" s="83">
        <v>25702.256807999998</v>
      </c>
      <c r="I39" s="84">
        <v>24.660869675000001</v>
      </c>
      <c r="J39" s="84">
        <v>1.7044030455000001</v>
      </c>
      <c r="K39" s="84">
        <v>41.995298456</v>
      </c>
      <c r="L39" s="82">
        <v>129</v>
      </c>
      <c r="M39" s="83">
        <v>21178.127166999999</v>
      </c>
      <c r="N39" s="84">
        <v>29.280009920000001</v>
      </c>
      <c r="O39" s="84">
        <v>2.9678117622000002</v>
      </c>
      <c r="P39" s="86">
        <v>-4.6191402439999996</v>
      </c>
      <c r="Q39" s="84">
        <v>3.7484213309999999</v>
      </c>
      <c r="R39" s="30">
        <v>-1.232289499</v>
      </c>
    </row>
    <row r="41" spans="1:18" x14ac:dyDescent="0.35">
      <c r="A41" s="6" t="s">
        <v>52</v>
      </c>
    </row>
    <row r="42" spans="1:18" ht="55.15" customHeight="1" x14ac:dyDescent="0.35">
      <c r="A42" s="7" t="s">
        <v>53</v>
      </c>
      <c r="B42" s="109" t="s">
        <v>99</v>
      </c>
      <c r="C42" s="109"/>
      <c r="D42" s="109"/>
      <c r="E42" s="109"/>
      <c r="F42" s="109"/>
      <c r="G42" s="109"/>
      <c r="H42" s="109"/>
      <c r="I42" s="109"/>
      <c r="J42" s="109"/>
      <c r="K42" s="109"/>
      <c r="L42" s="109"/>
    </row>
    <row r="43" spans="1:18" ht="24.75" customHeight="1" x14ac:dyDescent="0.35">
      <c r="B43" s="109" t="s">
        <v>100</v>
      </c>
      <c r="C43" s="109"/>
      <c r="D43" s="109"/>
      <c r="E43" s="109"/>
      <c r="F43" s="109"/>
      <c r="G43" s="109"/>
      <c r="H43" s="109"/>
      <c r="I43" s="109"/>
      <c r="J43" s="109"/>
      <c r="K43" s="109"/>
      <c r="L43" s="109"/>
    </row>
    <row r="44" spans="1:18" x14ac:dyDescent="0.35">
      <c r="A44" s="48" t="s">
        <v>152</v>
      </c>
      <c r="B44" s="107" t="s">
        <v>153</v>
      </c>
      <c r="C44" s="107"/>
      <c r="D44" s="107"/>
      <c r="E44" s="107"/>
      <c r="F44" s="107"/>
      <c r="G44" s="107"/>
      <c r="H44" s="107"/>
      <c r="I44" s="107"/>
    </row>
  </sheetData>
  <sheetProtection selectLockedCells="1"/>
  <mergeCells count="7">
    <mergeCell ref="B44:I44"/>
    <mergeCell ref="P13:R13"/>
    <mergeCell ref="B42:L42"/>
    <mergeCell ref="B43:L43"/>
    <mergeCell ref="B13:E13"/>
    <mergeCell ref="F13:J13"/>
    <mergeCell ref="K13:O13"/>
  </mergeCells>
  <conditionalFormatting sqref="C15:C39">
    <cfRule type="expression" dxfId="189" priority="8">
      <formula>"$G3=1"</formula>
    </cfRule>
  </conditionalFormatting>
  <conditionalFormatting sqref="F15:F39 H15:H39 M15:M39">
    <cfRule type="expression" dxfId="188" priority="9">
      <formula>"$G3=1"</formula>
    </cfRule>
  </conditionalFormatting>
  <conditionalFormatting sqref="K15 K37 K39">
    <cfRule type="expression" dxfId="187" priority="1">
      <formula>"$G3=1"</formula>
    </cfRule>
  </conditionalFormatting>
  <conditionalFormatting sqref="R15:R39">
    <cfRule type="cellIs" dxfId="186" priority="3" operator="lessThan">
      <formula>-1.96</formula>
    </cfRule>
    <cfRule type="cellIs" dxfId="185" priority="4" operator="greaterThan">
      <formula>1.96</formula>
    </cfRule>
  </conditionalFormatting>
  <hyperlinks>
    <hyperlink ref="K1" location="Contents!B29" display="Contents" xr:uid="{22F0B291-09A9-4E7B-AC0B-A8B02DFF1803}"/>
  </hyperlinks>
  <pageMargins left="0.7" right="0.7" top="0.75" bottom="0.75" header="0.3" footer="0.3"/>
  <pageSetup orientation="portrait" horizontalDpi="90" verticalDpi="9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879D-DBD3-41F4-A3F5-BDEEADC84E5B}">
  <sheetPr codeName="Sheet18"/>
  <dimension ref="A1:R44"/>
  <sheetViews>
    <sheetView showGridLines="0" workbookViewId="0">
      <selection activeCell="L4" sqref="L4"/>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s>
  <sheetData>
    <row r="1" spans="1:18"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9"/>
      <c r="M1" s="79"/>
      <c r="N1" s="79"/>
      <c r="O1" s="79"/>
      <c r="P1" s="79"/>
      <c r="Q1" s="79"/>
      <c r="R1" s="79"/>
    </row>
    <row r="2" spans="1:18" s="4" customFormat="1" ht="17.25" customHeight="1" x14ac:dyDescent="0.35">
      <c r="A2" s="2" t="s">
        <v>3</v>
      </c>
      <c r="B2" s="3" t="str">
        <f>'Table 2.1'!B2</f>
        <v>Chapter 2: Digital equity and inclusion</v>
      </c>
      <c r="C2" s="3"/>
      <c r="D2" s="3"/>
      <c r="E2" s="3"/>
      <c r="F2" s="3"/>
      <c r="G2" s="3"/>
      <c r="H2" s="3"/>
      <c r="I2" s="3"/>
      <c r="J2" s="3"/>
      <c r="K2" s="3"/>
      <c r="L2" s="28"/>
      <c r="M2" s="28"/>
      <c r="N2" s="28"/>
      <c r="O2" s="28"/>
      <c r="P2" s="28"/>
      <c r="Q2" s="28"/>
      <c r="R2" s="28"/>
    </row>
    <row r="3" spans="1:18" s="4" customFormat="1" ht="17.25" customHeight="1" x14ac:dyDescent="0.35">
      <c r="A3" s="2"/>
      <c r="B3" s="3"/>
      <c r="C3" s="3"/>
      <c r="D3" s="3"/>
      <c r="E3" s="3"/>
      <c r="F3" s="3"/>
      <c r="G3" s="3"/>
      <c r="H3" s="3"/>
      <c r="I3" s="3"/>
      <c r="J3" s="3"/>
      <c r="K3" s="3"/>
      <c r="L3" s="28"/>
      <c r="M3" s="28"/>
      <c r="N3" s="28"/>
      <c r="O3" s="28"/>
      <c r="P3" s="28"/>
      <c r="Q3" s="28"/>
      <c r="R3" s="28"/>
    </row>
    <row r="4" spans="1:18" s="4" customFormat="1" ht="17.25" customHeight="1" x14ac:dyDescent="0.35">
      <c r="A4" s="2" t="s">
        <v>6</v>
      </c>
      <c r="B4" s="3" t="s">
        <v>329</v>
      </c>
      <c r="C4" s="3"/>
      <c r="D4" s="3"/>
      <c r="E4" s="3"/>
      <c r="F4" s="3"/>
      <c r="G4" s="3"/>
      <c r="H4" s="3"/>
      <c r="I4" s="3"/>
      <c r="J4" s="3"/>
      <c r="K4" s="3"/>
      <c r="L4" s="28"/>
      <c r="M4" s="28"/>
      <c r="N4" s="28"/>
      <c r="O4" s="28"/>
      <c r="P4" s="28"/>
      <c r="Q4" s="28"/>
      <c r="R4" s="28"/>
    </row>
    <row r="5" spans="1:18" s="4" customFormat="1" ht="17.25" customHeight="1" x14ac:dyDescent="0.35">
      <c r="A5" s="2"/>
      <c r="B5" s="3" t="s">
        <v>101</v>
      </c>
      <c r="C5" s="3"/>
      <c r="D5" s="3"/>
      <c r="E5" s="3"/>
      <c r="F5" s="3"/>
      <c r="G5" s="3"/>
      <c r="H5" s="3"/>
      <c r="I5" s="3"/>
      <c r="J5" s="3"/>
      <c r="K5" s="3"/>
      <c r="L5" s="28"/>
      <c r="M5" s="28"/>
      <c r="N5" s="28"/>
      <c r="O5" s="28"/>
      <c r="P5" s="28"/>
      <c r="Q5" s="28"/>
      <c r="R5" s="28"/>
    </row>
    <row r="6" spans="1:18" ht="17.25" customHeight="1" x14ac:dyDescent="0.35">
      <c r="A6" s="2" t="s">
        <v>8</v>
      </c>
      <c r="B6" s="3">
        <v>2023</v>
      </c>
      <c r="C6" s="3"/>
      <c r="D6" s="3"/>
      <c r="E6" s="3"/>
      <c r="F6" s="3"/>
      <c r="G6" s="3"/>
      <c r="H6" s="3"/>
      <c r="I6" s="3"/>
      <c r="J6" s="3"/>
      <c r="K6" s="3"/>
      <c r="L6" s="28"/>
      <c r="M6" s="28"/>
      <c r="N6" s="28"/>
      <c r="O6" s="28"/>
      <c r="P6" s="28"/>
      <c r="Q6" s="28"/>
      <c r="R6" s="28"/>
    </row>
    <row r="7" spans="1:18" ht="17.25" customHeight="1" x14ac:dyDescent="0.35">
      <c r="A7" s="5"/>
      <c r="L7" s="1"/>
      <c r="M7" s="1"/>
      <c r="N7" s="1"/>
      <c r="O7" s="1"/>
      <c r="P7" s="1"/>
      <c r="Q7" s="1"/>
      <c r="R7" s="1"/>
    </row>
    <row r="8" spans="1:18" ht="24" customHeight="1" x14ac:dyDescent="0.35">
      <c r="A8" s="2" t="s">
        <v>9</v>
      </c>
      <c r="B8" s="16" t="s">
        <v>102</v>
      </c>
      <c r="C8" s="17"/>
      <c r="D8" s="17"/>
      <c r="E8" s="17"/>
      <c r="F8" s="17"/>
      <c r="G8" s="17"/>
      <c r="H8" s="17"/>
      <c r="I8" s="17"/>
      <c r="J8" s="17"/>
      <c r="K8" s="17"/>
      <c r="L8" s="29"/>
      <c r="M8" s="29"/>
      <c r="N8" s="29"/>
      <c r="O8" s="29"/>
      <c r="P8" s="29"/>
      <c r="Q8" s="29"/>
      <c r="R8" s="29"/>
    </row>
    <row r="9" spans="1:18" x14ac:dyDescent="0.35">
      <c r="A9" s="2" t="s">
        <v>11</v>
      </c>
      <c r="B9" s="3" t="s">
        <v>12</v>
      </c>
      <c r="C9" s="18"/>
      <c r="D9" s="18"/>
      <c r="E9" s="18"/>
      <c r="F9" s="18"/>
      <c r="G9" s="18"/>
      <c r="H9" s="18"/>
      <c r="I9" s="18"/>
      <c r="J9" s="18"/>
      <c r="K9" s="18"/>
      <c r="L9" s="1"/>
      <c r="M9" s="1"/>
      <c r="N9" s="1"/>
      <c r="O9" s="1"/>
      <c r="P9" s="1"/>
      <c r="Q9" s="1"/>
      <c r="R9" s="1"/>
    </row>
    <row r="13" spans="1:18" x14ac:dyDescent="0.35">
      <c r="B13" s="112" t="s">
        <v>95</v>
      </c>
      <c r="C13" s="112"/>
      <c r="D13" s="112"/>
      <c r="E13" s="112"/>
      <c r="F13" s="113" t="s">
        <v>96</v>
      </c>
      <c r="G13" s="113"/>
      <c r="H13" s="113"/>
      <c r="I13" s="113"/>
      <c r="J13" s="113"/>
      <c r="K13" s="114" t="s">
        <v>97</v>
      </c>
      <c r="L13" s="114"/>
      <c r="M13" s="114"/>
      <c r="N13" s="114"/>
      <c r="O13" s="114"/>
      <c r="P13" s="116" t="s">
        <v>16</v>
      </c>
      <c r="Q13" s="116"/>
      <c r="R13" s="116"/>
    </row>
    <row r="14" spans="1:18" ht="56" x14ac:dyDescent="0.35">
      <c r="A14" s="23"/>
      <c r="B14" s="22" t="s">
        <v>19</v>
      </c>
      <c r="C14" s="22" t="s">
        <v>20</v>
      </c>
      <c r="D14" s="22" t="s">
        <v>21</v>
      </c>
      <c r="E14" s="22" t="s">
        <v>22</v>
      </c>
      <c r="F14" s="24" t="s">
        <v>98</v>
      </c>
      <c r="G14" s="15" t="s">
        <v>19</v>
      </c>
      <c r="H14" s="15" t="s">
        <v>20</v>
      </c>
      <c r="I14" s="15" t="s">
        <v>21</v>
      </c>
      <c r="J14" s="15" t="s">
        <v>22</v>
      </c>
      <c r="K14" s="8" t="s">
        <v>98</v>
      </c>
      <c r="L14" s="8" t="s">
        <v>19</v>
      </c>
      <c r="M14" s="8" t="s">
        <v>20</v>
      </c>
      <c r="N14" s="8" t="s">
        <v>21</v>
      </c>
      <c r="O14" s="8" t="s">
        <v>22</v>
      </c>
      <c r="P14" s="32" t="s">
        <v>25</v>
      </c>
      <c r="Q14" s="32" t="s">
        <v>22</v>
      </c>
      <c r="R14" s="32" t="s">
        <v>26</v>
      </c>
    </row>
    <row r="15" spans="1:18" x14ac:dyDescent="0.35">
      <c r="A15" s="21" t="s">
        <v>27</v>
      </c>
      <c r="B15" s="82">
        <v>2673</v>
      </c>
      <c r="C15" s="83">
        <v>57783.197061999999</v>
      </c>
      <c r="D15" s="84">
        <v>79.026232432</v>
      </c>
      <c r="E15" s="84">
        <v>1.2511991330000001</v>
      </c>
      <c r="F15" s="84">
        <v>62.298237036000003</v>
      </c>
      <c r="G15" s="82">
        <v>1782</v>
      </c>
      <c r="H15" s="83">
        <v>37004.530132</v>
      </c>
      <c r="I15" s="84">
        <v>81.626534676000006</v>
      </c>
      <c r="J15" s="84">
        <v>1.3137404118</v>
      </c>
      <c r="K15" s="84">
        <v>37.701762963999997</v>
      </c>
      <c r="L15" s="82">
        <v>881</v>
      </c>
      <c r="M15" s="83">
        <v>20412.815522000001</v>
      </c>
      <c r="N15" s="84">
        <v>75.013970345999994</v>
      </c>
      <c r="O15" s="84">
        <v>1.5502926575</v>
      </c>
      <c r="P15" s="86">
        <v>6.6125643301999997</v>
      </c>
      <c r="Q15" s="84">
        <v>1.4534381094</v>
      </c>
      <c r="R15" s="30">
        <v>4.5496015876999998</v>
      </c>
    </row>
    <row r="16" spans="1:18" x14ac:dyDescent="0.35">
      <c r="A16" s="21" t="s">
        <v>29</v>
      </c>
      <c r="B16" s="82">
        <v>5866</v>
      </c>
      <c r="C16" s="83">
        <v>82305.362743000005</v>
      </c>
      <c r="D16" s="84">
        <v>72.778824349999994</v>
      </c>
      <c r="E16" s="84">
        <v>0.73261437870000001</v>
      </c>
      <c r="F16" s="84">
        <v>74.119363028999999</v>
      </c>
      <c r="G16" s="82">
        <v>4511</v>
      </c>
      <c r="H16" s="83">
        <v>63064.141379000001</v>
      </c>
      <c r="I16" s="84">
        <v>75.051968169999995</v>
      </c>
      <c r="J16" s="84">
        <v>0.70094836299999996</v>
      </c>
      <c r="K16" s="84">
        <v>25.880636971000001</v>
      </c>
      <c r="L16" s="82">
        <v>1343</v>
      </c>
      <c r="M16" s="83">
        <v>19036.451367999998</v>
      </c>
      <c r="N16" s="84">
        <v>66.200680847000001</v>
      </c>
      <c r="O16" s="84">
        <v>1.4883680832999999</v>
      </c>
      <c r="P16" s="86">
        <v>8.8512873230999993</v>
      </c>
      <c r="Q16" s="84">
        <v>1.5462372007</v>
      </c>
      <c r="R16" s="30">
        <v>5.7244045864000004</v>
      </c>
    </row>
    <row r="17" spans="1:18" x14ac:dyDescent="0.35">
      <c r="A17" s="21" t="s">
        <v>30</v>
      </c>
      <c r="B17" s="82">
        <v>2615</v>
      </c>
      <c r="C17" s="83">
        <v>52489.432643</v>
      </c>
      <c r="D17" s="84">
        <v>87.964783174999994</v>
      </c>
      <c r="E17" s="84">
        <v>0.69273064709999999</v>
      </c>
      <c r="F17" s="84">
        <v>68.686916926999999</v>
      </c>
      <c r="G17" s="82">
        <v>1812</v>
      </c>
      <c r="H17" s="83">
        <v>36537.660212000003</v>
      </c>
      <c r="I17" s="84">
        <v>89.477565584999994</v>
      </c>
      <c r="J17" s="84">
        <v>0.7464338304</v>
      </c>
      <c r="K17" s="84">
        <v>31.313083073000001</v>
      </c>
      <c r="L17" s="82">
        <v>790</v>
      </c>
      <c r="M17" s="83">
        <v>15694.772987</v>
      </c>
      <c r="N17" s="84">
        <v>84.573256217999997</v>
      </c>
      <c r="O17" s="84">
        <v>1.4012454827</v>
      </c>
      <c r="P17" s="86">
        <v>4.9043093664999997</v>
      </c>
      <c r="Q17" s="84">
        <v>1.5423361116000001</v>
      </c>
      <c r="R17" s="30">
        <v>3.1797928672000002</v>
      </c>
    </row>
    <row r="18" spans="1:18" x14ac:dyDescent="0.35">
      <c r="A18" s="21" t="s">
        <v>31</v>
      </c>
      <c r="B18" s="82">
        <v>2627</v>
      </c>
      <c r="C18" s="83">
        <v>386767.15303699998</v>
      </c>
      <c r="D18" s="84">
        <v>59.275228284000001</v>
      </c>
      <c r="E18" s="84">
        <v>1.0864400509000001</v>
      </c>
      <c r="F18" s="84">
        <v>69.012330125000005</v>
      </c>
      <c r="G18" s="82">
        <v>1988</v>
      </c>
      <c r="H18" s="83">
        <v>288340.92440199998</v>
      </c>
      <c r="I18" s="84">
        <v>63.696736921999999</v>
      </c>
      <c r="J18" s="84">
        <v>1.1668988116000001</v>
      </c>
      <c r="K18" s="84">
        <v>30.987669875000002</v>
      </c>
      <c r="L18" s="82">
        <v>630</v>
      </c>
      <c r="M18" s="83">
        <v>97185.434154000002</v>
      </c>
      <c r="N18" s="84">
        <v>50.263376334</v>
      </c>
      <c r="O18" s="84">
        <v>2.2582703014000001</v>
      </c>
      <c r="P18" s="86">
        <v>13.433360588999999</v>
      </c>
      <c r="Q18" s="84">
        <v>2.5183934046999998</v>
      </c>
      <c r="R18" s="30">
        <v>5.3340993363999996</v>
      </c>
    </row>
    <row r="19" spans="1:18" x14ac:dyDescent="0.35">
      <c r="A19" s="21" t="s">
        <v>32</v>
      </c>
      <c r="B19" s="82">
        <v>1659</v>
      </c>
      <c r="C19" s="83">
        <v>46204.085976000002</v>
      </c>
      <c r="D19" s="84">
        <v>47.539090367999997</v>
      </c>
      <c r="E19" s="84">
        <v>1.2203832346000001</v>
      </c>
      <c r="F19" s="84">
        <v>66.291385856999995</v>
      </c>
      <c r="G19" s="82">
        <v>1273</v>
      </c>
      <c r="H19" s="83">
        <v>35195.381521000003</v>
      </c>
      <c r="I19" s="84">
        <v>54.012502632</v>
      </c>
      <c r="J19" s="84">
        <v>1.4303519498999999</v>
      </c>
      <c r="K19" s="84">
        <v>33.708614142999998</v>
      </c>
      <c r="L19" s="82">
        <v>383</v>
      </c>
      <c r="M19" s="83">
        <v>10909.956947999999</v>
      </c>
      <c r="N19" s="84">
        <v>34.249511314999999</v>
      </c>
      <c r="O19" s="84">
        <v>1.7066896525999999</v>
      </c>
      <c r="P19" s="86">
        <v>19.762991318000001</v>
      </c>
      <c r="Q19" s="84">
        <v>2.1169519564999999</v>
      </c>
      <c r="R19" s="30">
        <v>9.3355880166999992</v>
      </c>
    </row>
    <row r="20" spans="1:18" x14ac:dyDescent="0.35">
      <c r="A20" s="21" t="s">
        <v>33</v>
      </c>
      <c r="B20" s="82">
        <v>6398</v>
      </c>
      <c r="C20" s="83">
        <v>274776.48078899999</v>
      </c>
      <c r="D20" s="84">
        <v>56.703517982000001</v>
      </c>
      <c r="E20" s="84">
        <v>0.99180670169999996</v>
      </c>
      <c r="F20" s="84">
        <v>64.464165625000007</v>
      </c>
      <c r="G20" s="82">
        <v>4377</v>
      </c>
      <c r="H20" s="83">
        <v>189626.67488499999</v>
      </c>
      <c r="I20" s="84">
        <v>60.511227546000001</v>
      </c>
      <c r="J20" s="84">
        <v>1.1011571323</v>
      </c>
      <c r="K20" s="84">
        <v>35.535834375</v>
      </c>
      <c r="L20" s="82">
        <v>1980</v>
      </c>
      <c r="M20" s="83">
        <v>83688.630751000004</v>
      </c>
      <c r="N20" s="84">
        <v>49.628591252</v>
      </c>
      <c r="O20" s="84">
        <v>1.3249275608</v>
      </c>
      <c r="P20" s="86">
        <v>10.882636293999999</v>
      </c>
      <c r="Q20" s="84">
        <v>1.3382750411</v>
      </c>
      <c r="R20" s="30">
        <v>8.1318383441000002</v>
      </c>
    </row>
    <row r="21" spans="1:18" x14ac:dyDescent="0.35">
      <c r="A21" s="21" t="s">
        <v>34</v>
      </c>
      <c r="B21" s="82">
        <v>1839</v>
      </c>
      <c r="C21" s="83">
        <v>412837.123677</v>
      </c>
      <c r="D21" s="84">
        <v>50.534212318000002</v>
      </c>
      <c r="E21" s="84">
        <v>0.98774641230000004</v>
      </c>
      <c r="F21" s="84">
        <v>63.214238858999998</v>
      </c>
      <c r="G21" s="82">
        <v>1229</v>
      </c>
      <c r="H21" s="83">
        <v>270552.71888599999</v>
      </c>
      <c r="I21" s="84">
        <v>52.408619664</v>
      </c>
      <c r="J21" s="84">
        <v>1.1518470569000001</v>
      </c>
      <c r="K21" s="84">
        <v>36.785761141000002</v>
      </c>
      <c r="L21" s="82">
        <v>600</v>
      </c>
      <c r="M21" s="83">
        <v>139901.54333099999</v>
      </c>
      <c r="N21" s="84">
        <v>47.310543238999998</v>
      </c>
      <c r="O21" s="84">
        <v>1.581459232</v>
      </c>
      <c r="P21" s="86">
        <v>5.0980764250000004</v>
      </c>
      <c r="Q21" s="84">
        <v>1.819235006</v>
      </c>
      <c r="R21" s="30">
        <v>2.8023187813999999</v>
      </c>
    </row>
    <row r="22" spans="1:18" x14ac:dyDescent="0.35">
      <c r="A22" s="21" t="s">
        <v>35</v>
      </c>
      <c r="B22" s="82">
        <v>1740</v>
      </c>
      <c r="C22" s="83">
        <v>22469.854653999999</v>
      </c>
      <c r="D22" s="84">
        <v>61.517976629000003</v>
      </c>
      <c r="E22" s="84">
        <v>1.2522487375</v>
      </c>
      <c r="F22" s="84">
        <v>54.399861813999998</v>
      </c>
      <c r="G22" s="82">
        <v>1049</v>
      </c>
      <c r="H22" s="83">
        <v>13242.618211000001</v>
      </c>
      <c r="I22" s="84">
        <v>66.536919050999998</v>
      </c>
      <c r="J22" s="84">
        <v>1.5340513926999999</v>
      </c>
      <c r="K22" s="84">
        <v>45.600138186000002</v>
      </c>
      <c r="L22" s="82">
        <v>686</v>
      </c>
      <c r="M22" s="83">
        <v>9169.2800810000008</v>
      </c>
      <c r="N22" s="84">
        <v>55.433694840000001</v>
      </c>
      <c r="O22" s="84">
        <v>1.6390662745</v>
      </c>
      <c r="P22" s="86">
        <v>11.103224211000001</v>
      </c>
      <c r="Q22" s="84">
        <v>2.0014654871999999</v>
      </c>
      <c r="R22" s="30">
        <v>5.5475471756000001</v>
      </c>
    </row>
    <row r="23" spans="1:18" x14ac:dyDescent="0.35">
      <c r="A23" s="21" t="s">
        <v>36</v>
      </c>
      <c r="B23" s="82">
        <v>1669</v>
      </c>
      <c r="C23" s="83">
        <v>262117.85506599999</v>
      </c>
      <c r="D23" s="84">
        <v>49.995947041999997</v>
      </c>
      <c r="E23" s="84">
        <v>1.1223782439000001</v>
      </c>
      <c r="F23" s="84">
        <v>65.569454442999998</v>
      </c>
      <c r="G23" s="82">
        <v>1187</v>
      </c>
      <c r="H23" s="83">
        <v>184281.672938</v>
      </c>
      <c r="I23" s="84">
        <v>53.527788123999997</v>
      </c>
      <c r="J23" s="84">
        <v>1.3125014835</v>
      </c>
      <c r="K23" s="84">
        <v>34.430545557000002</v>
      </c>
      <c r="L23" s="82">
        <v>480</v>
      </c>
      <c r="M23" s="83">
        <v>77465.989660000007</v>
      </c>
      <c r="N23" s="84">
        <v>43.3022329</v>
      </c>
      <c r="O23" s="84">
        <v>1.6766550246</v>
      </c>
      <c r="P23" s="86">
        <v>10.225555224000001</v>
      </c>
      <c r="Q23" s="84">
        <v>1.9052431613</v>
      </c>
      <c r="R23" s="30">
        <v>5.3670604531999997</v>
      </c>
    </row>
    <row r="24" spans="1:18" x14ac:dyDescent="0.35">
      <c r="A24" s="21" t="s">
        <v>37</v>
      </c>
      <c r="B24" s="82">
        <v>1621</v>
      </c>
      <c r="C24" s="83">
        <v>4919.0442499999999</v>
      </c>
      <c r="D24" s="84">
        <v>53.862356693000002</v>
      </c>
      <c r="E24" s="84">
        <v>1.3924466496000001</v>
      </c>
      <c r="F24" s="84">
        <v>67.280670126000004</v>
      </c>
      <c r="G24" s="82">
        <v>1222</v>
      </c>
      <c r="H24" s="83">
        <v>3727.9978630000001</v>
      </c>
      <c r="I24" s="84">
        <v>60.517120485</v>
      </c>
      <c r="J24" s="84">
        <v>1.5992390438999999</v>
      </c>
      <c r="K24" s="84">
        <v>32.719329874000003</v>
      </c>
      <c r="L24" s="82">
        <v>394</v>
      </c>
      <c r="M24" s="83">
        <v>1175.5477599999999</v>
      </c>
      <c r="N24" s="84">
        <v>40.195035857999997</v>
      </c>
      <c r="O24" s="84">
        <v>1.8279174515000001</v>
      </c>
      <c r="P24" s="86">
        <v>20.322084625999999</v>
      </c>
      <c r="Q24" s="84">
        <v>2.1388065982</v>
      </c>
      <c r="R24" s="30">
        <v>9.5015999310999995</v>
      </c>
    </row>
    <row r="25" spans="1:18" x14ac:dyDescent="0.35">
      <c r="A25" s="21" t="s">
        <v>38</v>
      </c>
      <c r="B25" s="82">
        <v>1872</v>
      </c>
      <c r="C25" s="83">
        <v>12941.273443</v>
      </c>
      <c r="D25" s="84">
        <v>70.238315666999995</v>
      </c>
      <c r="E25" s="84">
        <v>1.1579700968</v>
      </c>
      <c r="F25" s="84">
        <v>61.666576382999999</v>
      </c>
      <c r="G25" s="82">
        <v>1234</v>
      </c>
      <c r="H25" s="83">
        <v>8343.6664419999997</v>
      </c>
      <c r="I25" s="84">
        <v>73.410620331000004</v>
      </c>
      <c r="J25" s="84">
        <v>1.2236069993000001</v>
      </c>
      <c r="K25" s="84">
        <v>38.333423617000001</v>
      </c>
      <c r="L25" s="82">
        <v>634</v>
      </c>
      <c r="M25" s="83">
        <v>4570.7829320000001</v>
      </c>
      <c r="N25" s="84">
        <v>65.270955653000001</v>
      </c>
      <c r="O25" s="84">
        <v>1.6610356995</v>
      </c>
      <c r="P25" s="86">
        <v>8.1396646780000008</v>
      </c>
      <c r="Q25" s="84">
        <v>1.6866410224999999</v>
      </c>
      <c r="R25" s="30">
        <v>4.8259615231000002</v>
      </c>
    </row>
    <row r="26" spans="1:18" x14ac:dyDescent="0.35">
      <c r="A26" s="21" t="s">
        <v>39</v>
      </c>
      <c r="B26" s="82">
        <v>2240</v>
      </c>
      <c r="C26" s="83">
        <v>3399.336898</v>
      </c>
      <c r="D26" s="84">
        <v>50.639977158000001</v>
      </c>
      <c r="E26" s="84">
        <v>0.78370002000000005</v>
      </c>
      <c r="F26" s="84">
        <v>68.988695395999997</v>
      </c>
      <c r="G26" s="82">
        <v>1658</v>
      </c>
      <c r="H26" s="83">
        <v>2597.6261840000002</v>
      </c>
      <c r="I26" s="84">
        <v>56.022128891000001</v>
      </c>
      <c r="J26" s="84">
        <v>0.99259539409999997</v>
      </c>
      <c r="K26" s="84">
        <v>31.011304603999999</v>
      </c>
      <c r="L26" s="82">
        <v>567</v>
      </c>
      <c r="M26" s="83">
        <v>782.15179699999999</v>
      </c>
      <c r="N26" s="84">
        <v>38.543202248</v>
      </c>
      <c r="O26" s="84">
        <v>1.2874687017999999</v>
      </c>
      <c r="P26" s="86">
        <v>17.478926643000001</v>
      </c>
      <c r="Q26" s="84">
        <v>1.6691946969</v>
      </c>
      <c r="R26" s="30">
        <v>10.471472666</v>
      </c>
    </row>
    <row r="27" spans="1:18" x14ac:dyDescent="0.35">
      <c r="A27" s="21" t="s">
        <v>40</v>
      </c>
      <c r="B27" s="82">
        <v>2380</v>
      </c>
      <c r="C27" s="83">
        <v>56055.030144999997</v>
      </c>
      <c r="D27" s="84">
        <v>67.457827406999996</v>
      </c>
      <c r="E27" s="84">
        <v>1.3296395242000001</v>
      </c>
      <c r="F27" s="84">
        <v>68.584387888999998</v>
      </c>
      <c r="G27" s="82">
        <v>1850</v>
      </c>
      <c r="H27" s="83">
        <v>41928.896397999997</v>
      </c>
      <c r="I27" s="84">
        <v>73.379152189999999</v>
      </c>
      <c r="J27" s="84">
        <v>0.93326752089999998</v>
      </c>
      <c r="K27" s="84">
        <v>31.415612111000002</v>
      </c>
      <c r="L27" s="82">
        <v>523</v>
      </c>
      <c r="M27" s="83">
        <v>13952.792672</v>
      </c>
      <c r="N27" s="84">
        <v>54.379751290000002</v>
      </c>
      <c r="O27" s="84">
        <v>3.0811745604</v>
      </c>
      <c r="P27" s="86">
        <v>18.999400899000001</v>
      </c>
      <c r="Q27" s="84">
        <v>3.1429970233</v>
      </c>
      <c r="R27" s="30">
        <v>6.0449948754999996</v>
      </c>
    </row>
    <row r="28" spans="1:18" x14ac:dyDescent="0.35">
      <c r="A28" s="21" t="s">
        <v>41</v>
      </c>
      <c r="B28" s="82">
        <v>2054</v>
      </c>
      <c r="C28" s="83">
        <v>2696.753819</v>
      </c>
      <c r="D28" s="84">
        <v>65.774311409999996</v>
      </c>
      <c r="E28" s="84">
        <v>0.98663307069999995</v>
      </c>
      <c r="F28" s="84">
        <v>68.384537746000007</v>
      </c>
      <c r="G28" s="82">
        <v>1554</v>
      </c>
      <c r="H28" s="83">
        <v>1976.77838</v>
      </c>
      <c r="I28" s="84">
        <v>70.109676542000003</v>
      </c>
      <c r="J28" s="84">
        <v>1.2713070123000001</v>
      </c>
      <c r="K28" s="84">
        <v>31.615462254000001</v>
      </c>
      <c r="L28" s="82">
        <v>491</v>
      </c>
      <c r="M28" s="83">
        <v>706.87145799999996</v>
      </c>
      <c r="N28" s="84">
        <v>56.548588406999997</v>
      </c>
      <c r="O28" s="84">
        <v>1.3558866086000001</v>
      </c>
      <c r="P28" s="86">
        <v>13.561088135</v>
      </c>
      <c r="Q28" s="84">
        <v>1.776172506</v>
      </c>
      <c r="R28" s="30">
        <v>7.6350062222000004</v>
      </c>
    </row>
    <row r="29" spans="1:18" x14ac:dyDescent="0.35">
      <c r="A29" s="21" t="s">
        <v>42</v>
      </c>
      <c r="B29" s="82">
        <v>2537</v>
      </c>
      <c r="C29" s="83">
        <v>55794.022148999997</v>
      </c>
      <c r="D29" s="84">
        <v>74.389936699000003</v>
      </c>
      <c r="E29" s="84">
        <v>0.81283439359999998</v>
      </c>
      <c r="F29" s="84">
        <v>71.106990048</v>
      </c>
      <c r="G29" s="82">
        <v>1949</v>
      </c>
      <c r="H29" s="83">
        <v>41141.094624999998</v>
      </c>
      <c r="I29" s="84">
        <v>76.801408111000001</v>
      </c>
      <c r="J29" s="84">
        <v>0.9184519136</v>
      </c>
      <c r="K29" s="84">
        <v>28.893009952</v>
      </c>
      <c r="L29" s="82">
        <v>582</v>
      </c>
      <c r="M29" s="83">
        <v>14522.996359999999</v>
      </c>
      <c r="N29" s="84">
        <v>68.367206830000001</v>
      </c>
      <c r="O29" s="84">
        <v>1.9056549366</v>
      </c>
      <c r="P29" s="86">
        <v>8.4342012806</v>
      </c>
      <c r="Q29" s="84">
        <v>2.1359974357999998</v>
      </c>
      <c r="R29" s="30">
        <v>3.9486008454000001</v>
      </c>
    </row>
    <row r="30" spans="1:18" x14ac:dyDescent="0.35">
      <c r="A30" s="21" t="s">
        <v>43</v>
      </c>
      <c r="B30" s="82">
        <v>2668</v>
      </c>
      <c r="C30" s="83">
        <v>73197.062359999996</v>
      </c>
      <c r="D30" s="84">
        <v>74.314704985999995</v>
      </c>
      <c r="E30" s="84">
        <v>0.9720622257</v>
      </c>
      <c r="F30" s="84">
        <v>55.811263564000001</v>
      </c>
      <c r="G30" s="82">
        <v>1625</v>
      </c>
      <c r="H30" s="83">
        <v>44325.704343999998</v>
      </c>
      <c r="I30" s="84">
        <v>80.413520750000004</v>
      </c>
      <c r="J30" s="84">
        <v>1.0123903401000001</v>
      </c>
      <c r="K30" s="84">
        <v>44.188736435999999</v>
      </c>
      <c r="L30" s="82">
        <v>1032</v>
      </c>
      <c r="M30" s="83">
        <v>28586.837330999999</v>
      </c>
      <c r="N30" s="84">
        <v>66.517440586000006</v>
      </c>
      <c r="O30" s="84">
        <v>1.3783930189</v>
      </c>
      <c r="P30" s="86">
        <v>13.896080165000001</v>
      </c>
      <c r="Q30" s="84">
        <v>1.4966086302999999</v>
      </c>
      <c r="R30" s="30">
        <v>9.2850461257999992</v>
      </c>
    </row>
    <row r="31" spans="1:18" x14ac:dyDescent="0.35">
      <c r="A31" s="21" t="s">
        <v>44</v>
      </c>
      <c r="B31" s="82">
        <v>1666</v>
      </c>
      <c r="C31" s="83">
        <v>70338.390228000004</v>
      </c>
      <c r="D31" s="84">
        <v>47.893439331000003</v>
      </c>
      <c r="E31" s="84">
        <v>1.7220945877</v>
      </c>
      <c r="F31" s="84">
        <v>53.666143701999999</v>
      </c>
      <c r="G31" s="82">
        <v>1181</v>
      </c>
      <c r="H31" s="83">
        <v>46860.734418</v>
      </c>
      <c r="I31" s="84">
        <v>58.38523679</v>
      </c>
      <c r="J31" s="84">
        <v>1.6967548997999999</v>
      </c>
      <c r="K31" s="84">
        <v>46.333856298000001</v>
      </c>
      <c r="L31" s="82">
        <v>480</v>
      </c>
      <c r="M31" s="83">
        <v>23243.087309999999</v>
      </c>
      <c r="N31" s="84">
        <v>35.165283002999999</v>
      </c>
      <c r="O31" s="84">
        <v>2.1849294541000002</v>
      </c>
      <c r="P31" s="86">
        <v>23.219953787000001</v>
      </c>
      <c r="Q31" s="84">
        <v>2.5578615852</v>
      </c>
      <c r="R31" s="30">
        <v>9.0778773649000009</v>
      </c>
    </row>
    <row r="32" spans="1:18" x14ac:dyDescent="0.35">
      <c r="A32" s="21" t="s">
        <v>45</v>
      </c>
      <c r="B32" s="82">
        <v>2152</v>
      </c>
      <c r="C32" s="83">
        <v>13615.874276</v>
      </c>
      <c r="D32" s="84">
        <v>66.295319477999996</v>
      </c>
      <c r="E32" s="84">
        <v>1.0043355737999999</v>
      </c>
      <c r="F32" s="84">
        <v>70.040582881000006</v>
      </c>
      <c r="G32" s="82">
        <v>1517</v>
      </c>
      <c r="H32" s="83">
        <v>9583.2781759999998</v>
      </c>
      <c r="I32" s="84">
        <v>66.624274881999995</v>
      </c>
      <c r="J32" s="84">
        <v>1.2021374967</v>
      </c>
      <c r="K32" s="84">
        <v>29.959417119000001</v>
      </c>
      <c r="L32" s="82">
        <v>633</v>
      </c>
      <c r="M32" s="83">
        <v>4021.1569599999998</v>
      </c>
      <c r="N32" s="84">
        <v>65.703729593999995</v>
      </c>
      <c r="O32" s="84">
        <v>1.5739302355</v>
      </c>
      <c r="P32" s="84">
        <v>0.92054528719999995</v>
      </c>
      <c r="Q32" s="84">
        <v>1.8856200326000001</v>
      </c>
      <c r="R32" s="30">
        <v>0.48819235649999998</v>
      </c>
    </row>
    <row r="33" spans="1:18" x14ac:dyDescent="0.35">
      <c r="A33" s="21" t="s">
        <v>46</v>
      </c>
      <c r="B33" s="82">
        <v>1956</v>
      </c>
      <c r="C33" s="83">
        <v>31444.742373000001</v>
      </c>
      <c r="D33" s="84">
        <v>64.962001900000004</v>
      </c>
      <c r="E33" s="84">
        <v>0.97874579419999996</v>
      </c>
      <c r="F33" s="84">
        <v>62.261548409</v>
      </c>
      <c r="G33" s="82">
        <v>1367</v>
      </c>
      <c r="H33" s="83">
        <v>21840.37716</v>
      </c>
      <c r="I33" s="84">
        <v>72.047643207999997</v>
      </c>
      <c r="J33" s="84">
        <v>1.0433126323999999</v>
      </c>
      <c r="K33" s="84">
        <v>37.738451591</v>
      </c>
      <c r="L33" s="82">
        <v>589</v>
      </c>
      <c r="M33" s="83">
        <v>9604.3652129999991</v>
      </c>
      <c r="N33" s="84">
        <v>53.360895476000003</v>
      </c>
      <c r="O33" s="84">
        <v>1.85543054</v>
      </c>
      <c r="P33" s="86">
        <v>18.686747732000001</v>
      </c>
      <c r="Q33" s="84">
        <v>2.1306143311999999</v>
      </c>
      <c r="R33" s="30">
        <v>8.7705914009000008</v>
      </c>
    </row>
    <row r="34" spans="1:18" x14ac:dyDescent="0.35">
      <c r="A34" s="21" t="s">
        <v>47</v>
      </c>
      <c r="B34" s="82">
        <v>3014</v>
      </c>
      <c r="C34" s="83">
        <v>40940.869170999998</v>
      </c>
      <c r="D34" s="84">
        <v>72.175427451999994</v>
      </c>
      <c r="E34" s="84">
        <v>0.90263983290000005</v>
      </c>
      <c r="F34" s="84">
        <v>69.722577572000006</v>
      </c>
      <c r="G34" s="82">
        <v>2189</v>
      </c>
      <c r="H34" s="83">
        <v>29449.197435999999</v>
      </c>
      <c r="I34" s="84">
        <v>74.695992391999994</v>
      </c>
      <c r="J34" s="84">
        <v>0.92403511090000001</v>
      </c>
      <c r="K34" s="84">
        <v>30.277422428000001</v>
      </c>
      <c r="L34" s="82">
        <v>812</v>
      </c>
      <c r="M34" s="83">
        <v>11317.3205</v>
      </c>
      <c r="N34" s="84">
        <v>66.676576874999995</v>
      </c>
      <c r="O34" s="84">
        <v>1.6130218511000001</v>
      </c>
      <c r="P34" s="86">
        <v>8.0194155175000006</v>
      </c>
      <c r="Q34" s="84">
        <v>1.6377092898000001</v>
      </c>
      <c r="R34" s="30">
        <v>4.8967271343999998</v>
      </c>
    </row>
    <row r="35" spans="1:18" x14ac:dyDescent="0.35">
      <c r="A35" s="21" t="s">
        <v>48</v>
      </c>
      <c r="B35" s="82">
        <v>2570</v>
      </c>
      <c r="C35" s="83">
        <v>83942.669605000003</v>
      </c>
      <c r="D35" s="84">
        <v>78.390540629</v>
      </c>
      <c r="E35" s="84">
        <v>1.1390897861</v>
      </c>
      <c r="F35" s="84">
        <v>67.558044019999997</v>
      </c>
      <c r="G35" s="82">
        <v>1784</v>
      </c>
      <c r="H35" s="83">
        <v>57733.445096000003</v>
      </c>
      <c r="I35" s="84">
        <v>79.933286585999994</v>
      </c>
      <c r="J35" s="84">
        <v>1.1419637048</v>
      </c>
      <c r="K35" s="84">
        <v>32.441955980000003</v>
      </c>
      <c r="L35" s="82">
        <v>771</v>
      </c>
      <c r="M35" s="83">
        <v>25687.873511000002</v>
      </c>
      <c r="N35" s="84">
        <v>75.459009917000003</v>
      </c>
      <c r="O35" s="84">
        <v>1.8269830900999999</v>
      </c>
      <c r="P35" s="86">
        <v>4.4742766691</v>
      </c>
      <c r="Q35" s="84">
        <v>1.7789994171000001</v>
      </c>
      <c r="R35" s="30">
        <v>2.5150523525000001</v>
      </c>
    </row>
    <row r="36" spans="1:18" x14ac:dyDescent="0.35">
      <c r="A36" s="21" t="s">
        <v>49</v>
      </c>
      <c r="B36" s="82">
        <v>992</v>
      </c>
      <c r="C36" s="83">
        <v>9151.2417939999996</v>
      </c>
      <c r="D36" s="84">
        <v>54.927750133000004</v>
      </c>
      <c r="E36" s="84">
        <v>1.2542233331999999</v>
      </c>
      <c r="F36" s="84">
        <v>44.412097500999998</v>
      </c>
      <c r="G36" s="82">
        <v>513</v>
      </c>
      <c r="H36" s="83">
        <v>4730.0006460000004</v>
      </c>
      <c r="I36" s="84">
        <v>63.274646543000003</v>
      </c>
      <c r="J36" s="84">
        <v>1.7774209555</v>
      </c>
      <c r="K36" s="84">
        <v>55.587902499000002</v>
      </c>
      <c r="L36" s="82">
        <v>471</v>
      </c>
      <c r="M36" s="83">
        <v>4340.5419309999997</v>
      </c>
      <c r="N36" s="84">
        <v>47.822923781999997</v>
      </c>
      <c r="O36" s="84">
        <v>1.7017646704</v>
      </c>
      <c r="P36" s="86">
        <v>15.451722760999999</v>
      </c>
      <c r="Q36" s="84">
        <v>2.3548724931999998</v>
      </c>
      <c r="R36" s="30">
        <v>6.5615963519999996</v>
      </c>
    </row>
    <row r="37" spans="1:18" x14ac:dyDescent="0.35">
      <c r="A37" s="21" t="s">
        <v>50</v>
      </c>
      <c r="B37" s="82">
        <v>3218</v>
      </c>
      <c r="C37" s="83">
        <v>43595.442933999999</v>
      </c>
      <c r="D37" s="84">
        <v>75.063681270999993</v>
      </c>
      <c r="E37" s="84">
        <v>1.1102035511999999</v>
      </c>
      <c r="F37" s="84">
        <v>72.826300047999993</v>
      </c>
      <c r="G37" s="82">
        <v>2435</v>
      </c>
      <c r="H37" s="83">
        <v>32499.280146000001</v>
      </c>
      <c r="I37" s="84">
        <v>77.096232055000002</v>
      </c>
      <c r="J37" s="84">
        <v>1.0945326058</v>
      </c>
      <c r="K37" s="84">
        <v>27.173699952</v>
      </c>
      <c r="L37" s="82">
        <v>769</v>
      </c>
      <c r="M37" s="83">
        <v>10902.333304</v>
      </c>
      <c r="N37" s="84">
        <v>69.972611029000007</v>
      </c>
      <c r="O37" s="84">
        <v>1.9854811894</v>
      </c>
      <c r="P37" s="86">
        <v>7.1236210268000004</v>
      </c>
      <c r="Q37" s="84">
        <v>1.9832509074</v>
      </c>
      <c r="R37" s="30">
        <v>3.5918909706000002</v>
      </c>
    </row>
    <row r="38" spans="1:18" x14ac:dyDescent="0.35">
      <c r="A38" s="21" t="s">
        <v>51</v>
      </c>
      <c r="B38" s="82">
        <v>1624</v>
      </c>
      <c r="C38" s="83">
        <v>31396.051760999999</v>
      </c>
      <c r="D38" s="84">
        <v>54.505854943000003</v>
      </c>
      <c r="E38" s="84">
        <v>1.2402159419000001</v>
      </c>
      <c r="F38" s="84">
        <v>65.291590255000003</v>
      </c>
      <c r="G38" s="82">
        <v>1167</v>
      </c>
      <c r="H38" s="83">
        <v>22327.255830999999</v>
      </c>
      <c r="I38" s="84">
        <v>58.591730024999997</v>
      </c>
      <c r="J38" s="84">
        <v>1.2777051963999999</v>
      </c>
      <c r="K38" s="84">
        <v>34.708409744999997</v>
      </c>
      <c r="L38" s="82">
        <v>455</v>
      </c>
      <c r="M38" s="83">
        <v>9038.1443650000001</v>
      </c>
      <c r="N38" s="84">
        <v>46.591137852000003</v>
      </c>
      <c r="O38" s="84">
        <v>1.9557308419999999</v>
      </c>
      <c r="P38" s="86">
        <v>12.000592172999999</v>
      </c>
      <c r="Q38" s="84">
        <v>2.1048496494000002</v>
      </c>
      <c r="R38" s="30">
        <v>5.7014011318</v>
      </c>
    </row>
    <row r="39" spans="1:18" x14ac:dyDescent="0.35">
      <c r="A39" s="21" t="s">
        <v>150</v>
      </c>
      <c r="B39" s="82">
        <v>883</v>
      </c>
      <c r="C39" s="83">
        <v>126209.971681</v>
      </c>
      <c r="D39" s="84">
        <v>69.513712765999998</v>
      </c>
      <c r="E39" s="84">
        <v>1.9782987825</v>
      </c>
      <c r="F39" s="84">
        <v>58.004701544</v>
      </c>
      <c r="G39" s="82">
        <v>551</v>
      </c>
      <c r="H39" s="83">
        <v>76998.191231999997</v>
      </c>
      <c r="I39" s="84">
        <v>72.839906322999994</v>
      </c>
      <c r="J39" s="84">
        <v>2.9658121097999999</v>
      </c>
      <c r="K39" s="84">
        <v>41.995298456</v>
      </c>
      <c r="L39" s="82">
        <v>323</v>
      </c>
      <c r="M39" s="83">
        <v>48284.235709</v>
      </c>
      <c r="N39" s="84">
        <v>65.059226215999999</v>
      </c>
      <c r="O39" s="84">
        <v>2.5701962999000001</v>
      </c>
      <c r="P39" s="86">
        <v>7.7806801070000002</v>
      </c>
      <c r="Q39" s="84">
        <v>3.7140377661000001</v>
      </c>
      <c r="R39" s="30">
        <v>2.0949383385</v>
      </c>
    </row>
    <row r="41" spans="1:18" x14ac:dyDescent="0.35">
      <c r="A41" s="6" t="s">
        <v>52</v>
      </c>
    </row>
    <row r="42" spans="1:18" ht="39" customHeight="1" x14ac:dyDescent="0.35">
      <c r="A42" s="7" t="s">
        <v>53</v>
      </c>
      <c r="B42" s="109" t="s">
        <v>103</v>
      </c>
      <c r="C42" s="109"/>
      <c r="D42" s="109"/>
      <c r="E42" s="109"/>
      <c r="F42" s="109"/>
      <c r="G42" s="109"/>
      <c r="H42" s="109"/>
      <c r="I42" s="109"/>
      <c r="J42" s="109"/>
      <c r="K42" s="109"/>
      <c r="L42" s="109"/>
    </row>
    <row r="43" spans="1:18" ht="24.75" customHeight="1" x14ac:dyDescent="0.35">
      <c r="B43" s="109" t="s">
        <v>100</v>
      </c>
      <c r="C43" s="109"/>
      <c r="D43" s="109"/>
      <c r="E43" s="109"/>
      <c r="F43" s="109"/>
      <c r="G43" s="109"/>
      <c r="H43" s="109"/>
      <c r="I43" s="109"/>
      <c r="J43" s="109"/>
      <c r="K43" s="109"/>
      <c r="L43" s="109"/>
    </row>
    <row r="44" spans="1:18" x14ac:dyDescent="0.35">
      <c r="A44" s="48" t="s">
        <v>152</v>
      </c>
      <c r="B44" s="107" t="s">
        <v>153</v>
      </c>
      <c r="C44" s="107"/>
      <c r="D44" s="107"/>
      <c r="E44" s="107"/>
      <c r="F44" s="107"/>
      <c r="G44" s="107"/>
      <c r="H44" s="107"/>
      <c r="I44" s="107"/>
    </row>
  </sheetData>
  <sheetProtection selectLockedCells="1"/>
  <mergeCells count="7">
    <mergeCell ref="P13:R13"/>
    <mergeCell ref="B42:L42"/>
    <mergeCell ref="B43:L43"/>
    <mergeCell ref="B44:I44"/>
    <mergeCell ref="B13:E13"/>
    <mergeCell ref="F13:J13"/>
    <mergeCell ref="K13:O13"/>
  </mergeCells>
  <conditionalFormatting sqref="C15:C39">
    <cfRule type="expression" dxfId="184" priority="5">
      <formula>"$G3=1"</formula>
    </cfRule>
  </conditionalFormatting>
  <conditionalFormatting sqref="F15:F39">
    <cfRule type="expression" dxfId="183" priority="1">
      <formula>"$G3=1"</formula>
    </cfRule>
  </conditionalFormatting>
  <conditionalFormatting sqref="H15:H39 M15:M39">
    <cfRule type="expression" dxfId="182" priority="6">
      <formula>"$G3=1"</formula>
    </cfRule>
  </conditionalFormatting>
  <conditionalFormatting sqref="K15 K37 K39">
    <cfRule type="expression" dxfId="181" priority="2">
      <formula>"$G3=1"</formula>
    </cfRule>
  </conditionalFormatting>
  <conditionalFormatting sqref="R15:R39">
    <cfRule type="cellIs" dxfId="180" priority="3" operator="lessThan">
      <formula>-1.96</formula>
    </cfRule>
    <cfRule type="cellIs" dxfId="179" priority="4" operator="greaterThan">
      <formula>1.96</formula>
    </cfRule>
  </conditionalFormatting>
  <hyperlinks>
    <hyperlink ref="K1" location="Contents!B30" display="Contents" xr:uid="{6DBDD379-7279-4EA7-B88D-E50A1AA6EDF0}"/>
  </hyperlinks>
  <pageMargins left="0.7" right="0.7" top="0.75" bottom="0.75" header="0.3" footer="0.3"/>
  <pageSetup orientation="portrait" horizontalDpi="90" verticalDpi="9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5C68C-2949-46D1-AB5C-08FDF39E04B5}">
  <sheetPr codeName="Sheet19"/>
  <dimension ref="A1:R44"/>
  <sheetViews>
    <sheetView showGridLines="0" workbookViewId="0">
      <selection activeCell="B4" sqref="B4"/>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s>
  <sheetData>
    <row r="1" spans="1:18"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9"/>
      <c r="M1" s="79"/>
      <c r="N1" s="79"/>
      <c r="O1" s="79"/>
      <c r="P1" s="79"/>
      <c r="Q1" s="79"/>
      <c r="R1" s="79"/>
    </row>
    <row r="2" spans="1:18" s="4" customFormat="1" ht="17.25" customHeight="1" x14ac:dyDescent="0.35">
      <c r="A2" s="2" t="s">
        <v>3</v>
      </c>
      <c r="B2" s="3" t="str">
        <f>'Table 2.1'!B2</f>
        <v>Chapter 2: Digital equity and inclusion</v>
      </c>
      <c r="C2" s="3"/>
      <c r="D2" s="3"/>
      <c r="E2" s="3"/>
      <c r="F2" s="3"/>
      <c r="G2" s="3"/>
      <c r="H2" s="3"/>
      <c r="I2" s="3"/>
      <c r="J2" s="3"/>
      <c r="K2" s="3"/>
      <c r="L2" s="28"/>
      <c r="M2" s="28"/>
      <c r="N2" s="28"/>
      <c r="O2" s="28"/>
      <c r="P2" s="28"/>
      <c r="Q2" s="28"/>
      <c r="R2" s="28"/>
    </row>
    <row r="3" spans="1:18" s="4" customFormat="1" ht="17.25" customHeight="1" x14ac:dyDescent="0.35">
      <c r="A3" s="2"/>
      <c r="B3" s="3"/>
      <c r="C3" s="3"/>
      <c r="D3" s="3"/>
      <c r="E3" s="3"/>
      <c r="F3" s="3"/>
      <c r="G3" s="3"/>
      <c r="H3" s="3"/>
      <c r="I3" s="3"/>
      <c r="J3" s="3"/>
      <c r="K3" s="3"/>
      <c r="L3" s="28"/>
      <c r="M3" s="28"/>
      <c r="N3" s="28"/>
      <c r="O3" s="28"/>
      <c r="P3" s="28"/>
      <c r="Q3" s="28"/>
      <c r="R3" s="28"/>
    </row>
    <row r="4" spans="1:18" s="4" customFormat="1" ht="17.25" customHeight="1" x14ac:dyDescent="0.35">
      <c r="A4" s="2" t="s">
        <v>6</v>
      </c>
      <c r="B4" s="3" t="s">
        <v>329</v>
      </c>
      <c r="C4" s="3"/>
      <c r="D4" s="3"/>
      <c r="E4" s="3"/>
      <c r="F4" s="3"/>
      <c r="G4" s="3"/>
      <c r="H4" s="3"/>
      <c r="I4" s="3"/>
      <c r="J4" s="3"/>
      <c r="K4" s="3"/>
      <c r="L4" s="28"/>
      <c r="M4" s="28"/>
      <c r="N4" s="28"/>
      <c r="O4" s="28"/>
      <c r="P4" s="28"/>
      <c r="Q4" s="28"/>
      <c r="R4" s="28"/>
    </row>
    <row r="5" spans="1:18" s="4" customFormat="1" ht="17.25" customHeight="1" x14ac:dyDescent="0.35">
      <c r="A5" s="2"/>
      <c r="B5" s="3" t="s">
        <v>104</v>
      </c>
      <c r="C5" s="3"/>
      <c r="D5" s="3"/>
      <c r="E5" s="3"/>
      <c r="F5" s="3"/>
      <c r="G5" s="3"/>
      <c r="H5" s="3"/>
      <c r="I5" s="3"/>
      <c r="J5" s="3"/>
      <c r="K5" s="3"/>
      <c r="L5" s="28"/>
      <c r="M5" s="28"/>
      <c r="N5" s="28"/>
      <c r="O5" s="28"/>
      <c r="P5" s="28"/>
      <c r="Q5" s="28"/>
      <c r="R5" s="28"/>
    </row>
    <row r="6" spans="1:18" ht="17.25" customHeight="1" x14ac:dyDescent="0.35">
      <c r="A6" s="2" t="s">
        <v>8</v>
      </c>
      <c r="B6" s="3">
        <v>2023</v>
      </c>
      <c r="C6" s="3"/>
      <c r="D6" s="3"/>
      <c r="E6" s="3"/>
      <c r="F6" s="3"/>
      <c r="G6" s="3"/>
      <c r="H6" s="3"/>
      <c r="I6" s="3"/>
      <c r="J6" s="3"/>
      <c r="K6" s="3"/>
      <c r="L6" s="28"/>
      <c r="M6" s="28"/>
      <c r="N6" s="28"/>
      <c r="O6" s="28"/>
      <c r="P6" s="28"/>
      <c r="Q6" s="28"/>
      <c r="R6" s="28"/>
    </row>
    <row r="7" spans="1:18" ht="17.25" customHeight="1" x14ac:dyDescent="0.35">
      <c r="A7" s="5"/>
      <c r="L7" s="1"/>
      <c r="M7" s="1"/>
      <c r="N7" s="1"/>
      <c r="O7" s="1"/>
      <c r="P7" s="1"/>
      <c r="Q7" s="1"/>
      <c r="R7" s="1"/>
    </row>
    <row r="8" spans="1:18" ht="24" customHeight="1" x14ac:dyDescent="0.35">
      <c r="A8" s="2" t="s">
        <v>9</v>
      </c>
      <c r="B8" s="16" t="s">
        <v>105</v>
      </c>
      <c r="C8" s="17"/>
      <c r="D8" s="17"/>
      <c r="E8" s="17"/>
      <c r="F8" s="17"/>
      <c r="G8" s="17"/>
      <c r="H8" s="17"/>
      <c r="I8" s="17"/>
      <c r="J8" s="17"/>
      <c r="K8" s="17"/>
      <c r="L8" s="29"/>
      <c r="M8" s="29"/>
      <c r="N8" s="29"/>
      <c r="O8" s="29"/>
      <c r="P8" s="29"/>
      <c r="Q8" s="29"/>
      <c r="R8" s="29"/>
    </row>
    <row r="9" spans="1:18" x14ac:dyDescent="0.35">
      <c r="A9" s="2" t="s">
        <v>11</v>
      </c>
      <c r="B9" s="3" t="s">
        <v>12</v>
      </c>
      <c r="C9" s="18"/>
      <c r="D9" s="18"/>
      <c r="E9" s="18"/>
      <c r="F9" s="18"/>
      <c r="G9" s="18"/>
      <c r="H9" s="18"/>
      <c r="I9" s="18"/>
      <c r="J9" s="18"/>
      <c r="K9" s="18"/>
      <c r="L9" s="1"/>
      <c r="M9" s="1"/>
      <c r="N9" s="1"/>
      <c r="O9" s="1"/>
      <c r="P9" s="1"/>
      <c r="Q9" s="1"/>
      <c r="R9" s="1"/>
    </row>
    <row r="13" spans="1:18" x14ac:dyDescent="0.35">
      <c r="B13" s="112" t="s">
        <v>95</v>
      </c>
      <c r="C13" s="112"/>
      <c r="D13" s="112"/>
      <c r="E13" s="112"/>
      <c r="F13" s="113" t="s">
        <v>96</v>
      </c>
      <c r="G13" s="113"/>
      <c r="H13" s="113"/>
      <c r="I13" s="113"/>
      <c r="J13" s="113"/>
      <c r="K13" s="114" t="s">
        <v>97</v>
      </c>
      <c r="L13" s="114"/>
      <c r="M13" s="114"/>
      <c r="N13" s="114"/>
      <c r="O13" s="114"/>
      <c r="P13" s="116" t="s">
        <v>16</v>
      </c>
      <c r="Q13" s="116"/>
      <c r="R13" s="116"/>
    </row>
    <row r="14" spans="1:18" ht="56" x14ac:dyDescent="0.35">
      <c r="A14" s="23"/>
      <c r="B14" s="22" t="s">
        <v>19</v>
      </c>
      <c r="C14" s="22" t="s">
        <v>20</v>
      </c>
      <c r="D14" s="22" t="s">
        <v>21</v>
      </c>
      <c r="E14" s="22" t="s">
        <v>22</v>
      </c>
      <c r="F14" s="24" t="s">
        <v>98</v>
      </c>
      <c r="G14" s="15" t="s">
        <v>19</v>
      </c>
      <c r="H14" s="15" t="s">
        <v>20</v>
      </c>
      <c r="I14" s="15" t="s">
        <v>21</v>
      </c>
      <c r="J14" s="15" t="s">
        <v>22</v>
      </c>
      <c r="K14" s="8" t="s">
        <v>98</v>
      </c>
      <c r="L14" s="8" t="s">
        <v>19</v>
      </c>
      <c r="M14" s="8" t="s">
        <v>20</v>
      </c>
      <c r="N14" s="8" t="s">
        <v>21</v>
      </c>
      <c r="O14" s="8" t="s">
        <v>22</v>
      </c>
      <c r="P14" s="32" t="s">
        <v>25</v>
      </c>
      <c r="Q14" s="32" t="s">
        <v>22</v>
      </c>
      <c r="R14" s="32" t="s">
        <v>26</v>
      </c>
    </row>
    <row r="15" spans="1:18" x14ac:dyDescent="0.35">
      <c r="A15" s="21" t="s">
        <v>27</v>
      </c>
      <c r="B15" s="82">
        <v>1679</v>
      </c>
      <c r="C15" s="83">
        <v>35866.916512999996</v>
      </c>
      <c r="D15" s="84">
        <v>49.618397354000003</v>
      </c>
      <c r="E15" s="84">
        <v>1.2982340904</v>
      </c>
      <c r="F15" s="84">
        <v>62.298237036000003</v>
      </c>
      <c r="G15" s="82">
        <v>1115</v>
      </c>
      <c r="H15" s="83">
        <v>22701.481209000001</v>
      </c>
      <c r="I15" s="84">
        <v>50.541455437000003</v>
      </c>
      <c r="J15" s="84">
        <v>1.5586540520000001</v>
      </c>
      <c r="K15" s="84">
        <v>37.701762963999997</v>
      </c>
      <c r="L15" s="82">
        <v>558</v>
      </c>
      <c r="M15" s="83">
        <v>12921.774427</v>
      </c>
      <c r="N15" s="84">
        <v>48.181410296000003</v>
      </c>
      <c r="O15" s="84">
        <v>1.8903628476000001</v>
      </c>
      <c r="P15" s="84">
        <v>2.3600451412000001</v>
      </c>
      <c r="Q15" s="84">
        <v>2.2125178284000002</v>
      </c>
      <c r="R15" s="30">
        <v>1.0666784740999999</v>
      </c>
    </row>
    <row r="16" spans="1:18" x14ac:dyDescent="0.35">
      <c r="A16" s="21" t="s">
        <v>29</v>
      </c>
      <c r="B16" s="82">
        <v>2338</v>
      </c>
      <c r="C16" s="83">
        <v>32614.569790000001</v>
      </c>
      <c r="D16" s="84">
        <v>29.694851110999998</v>
      </c>
      <c r="E16" s="84">
        <v>0.65261671330000004</v>
      </c>
      <c r="F16" s="84">
        <v>74.119363028999999</v>
      </c>
      <c r="G16" s="82">
        <v>1850</v>
      </c>
      <c r="H16" s="83">
        <v>25892.543226000002</v>
      </c>
      <c r="I16" s="84">
        <v>31.455857344999998</v>
      </c>
      <c r="J16" s="84">
        <v>0.73463879259999998</v>
      </c>
      <c r="K16" s="84">
        <v>25.880636971000001</v>
      </c>
      <c r="L16" s="82">
        <v>480</v>
      </c>
      <c r="M16" s="83">
        <v>6586.9090319999996</v>
      </c>
      <c r="N16" s="84">
        <v>24.193064159999999</v>
      </c>
      <c r="O16" s="84">
        <v>1.0050701511</v>
      </c>
      <c r="P16" s="86">
        <v>7.2627931855999996</v>
      </c>
      <c r="Q16" s="84">
        <v>1.2018045678</v>
      </c>
      <c r="R16" s="30">
        <v>6.0432397914999996</v>
      </c>
    </row>
    <row r="17" spans="1:18" x14ac:dyDescent="0.35">
      <c r="A17" s="21" t="s">
        <v>30</v>
      </c>
      <c r="B17" s="82">
        <v>1501</v>
      </c>
      <c r="C17" s="83">
        <v>30306.827638999999</v>
      </c>
      <c r="D17" s="84">
        <v>51.385139015</v>
      </c>
      <c r="E17" s="84">
        <v>1.2644228497000001</v>
      </c>
      <c r="F17" s="84">
        <v>68.686916926999999</v>
      </c>
      <c r="G17" s="82">
        <v>1017</v>
      </c>
      <c r="H17" s="83">
        <v>20573.835209000001</v>
      </c>
      <c r="I17" s="84">
        <v>50.858403078999999</v>
      </c>
      <c r="J17" s="84">
        <v>1.4427831135</v>
      </c>
      <c r="K17" s="84">
        <v>31.313083073000001</v>
      </c>
      <c r="L17" s="82">
        <v>476</v>
      </c>
      <c r="M17" s="83">
        <v>9604.0130140000001</v>
      </c>
      <c r="N17" s="84">
        <v>52.596103712999998</v>
      </c>
      <c r="O17" s="84">
        <v>1.9242698891000001</v>
      </c>
      <c r="P17" s="84">
        <v>-1.7377006340000001</v>
      </c>
      <c r="Q17" s="84">
        <v>2.1188772801</v>
      </c>
      <c r="R17" s="30">
        <v>-0.82010442500000003</v>
      </c>
    </row>
    <row r="18" spans="1:18" x14ac:dyDescent="0.35">
      <c r="A18" s="21" t="s">
        <v>31</v>
      </c>
      <c r="B18" s="82">
        <v>2721</v>
      </c>
      <c r="C18" s="83">
        <v>377278.83675399999</v>
      </c>
      <c r="D18" s="84">
        <v>58.167702022999997</v>
      </c>
      <c r="E18" s="84">
        <v>1.5689685239</v>
      </c>
      <c r="F18" s="84">
        <v>69.012330125000005</v>
      </c>
      <c r="G18" s="82">
        <v>2023</v>
      </c>
      <c r="H18" s="83">
        <v>277874.11945100001</v>
      </c>
      <c r="I18" s="84">
        <v>61.955209918000001</v>
      </c>
      <c r="J18" s="84">
        <v>1.5591982114</v>
      </c>
      <c r="K18" s="84">
        <v>30.987669875000002</v>
      </c>
      <c r="L18" s="82">
        <v>685</v>
      </c>
      <c r="M18" s="83">
        <v>97951.425199000005</v>
      </c>
      <c r="N18" s="84">
        <v>50.658450463000001</v>
      </c>
      <c r="O18" s="84">
        <v>2.4717900858999999</v>
      </c>
      <c r="P18" s="86">
        <v>11.296759455</v>
      </c>
      <c r="Q18" s="84">
        <v>2.3930244700999999</v>
      </c>
      <c r="R18" s="30">
        <v>4.7207036936</v>
      </c>
    </row>
    <row r="19" spans="1:18" x14ac:dyDescent="0.35">
      <c r="A19" s="21" t="s">
        <v>32</v>
      </c>
      <c r="B19" s="82">
        <v>1144</v>
      </c>
      <c r="C19" s="83">
        <v>31680.702705</v>
      </c>
      <c r="D19" s="84">
        <v>33.284833216000003</v>
      </c>
      <c r="E19" s="84">
        <v>0.88903960770000001</v>
      </c>
      <c r="F19" s="84">
        <v>66.291385856999995</v>
      </c>
      <c r="G19" s="82">
        <v>833</v>
      </c>
      <c r="H19" s="83">
        <v>22852.411364</v>
      </c>
      <c r="I19" s="84">
        <v>35.492035352999999</v>
      </c>
      <c r="J19" s="84">
        <v>1.262592495</v>
      </c>
      <c r="K19" s="84">
        <v>33.708614142999998</v>
      </c>
      <c r="L19" s="82">
        <v>310</v>
      </c>
      <c r="M19" s="83">
        <v>8795.6082449999994</v>
      </c>
      <c r="N19" s="84">
        <v>28.698851137999998</v>
      </c>
      <c r="O19" s="84">
        <v>1.4917880242999999</v>
      </c>
      <c r="P19" s="86">
        <v>6.7931842147000001</v>
      </c>
      <c r="Q19" s="84">
        <v>2.1573652750000001</v>
      </c>
      <c r="R19" s="30">
        <v>3.1488335765</v>
      </c>
    </row>
    <row r="20" spans="1:18" x14ac:dyDescent="0.35">
      <c r="A20" s="21" t="s">
        <v>33</v>
      </c>
      <c r="B20" s="82">
        <v>4544</v>
      </c>
      <c r="C20" s="83">
        <v>183366.16949999999</v>
      </c>
      <c r="D20" s="84">
        <v>38.675955035000001</v>
      </c>
      <c r="E20" s="84">
        <v>0.929309367</v>
      </c>
      <c r="F20" s="84">
        <v>64.464165625000007</v>
      </c>
      <c r="G20" s="82">
        <v>3183</v>
      </c>
      <c r="H20" s="83">
        <v>130697.91401399999</v>
      </c>
      <c r="I20" s="84">
        <v>42.322377314999997</v>
      </c>
      <c r="J20" s="84">
        <v>1.0771280483000001</v>
      </c>
      <c r="K20" s="84">
        <v>35.535834375</v>
      </c>
      <c r="L20" s="82">
        <v>1328</v>
      </c>
      <c r="M20" s="83">
        <v>51697.310136</v>
      </c>
      <c r="N20" s="84">
        <v>31.783168775</v>
      </c>
      <c r="O20" s="84">
        <v>1.1407103467999999</v>
      </c>
      <c r="P20" s="86">
        <v>10.539208540000001</v>
      </c>
      <c r="Q20" s="84">
        <v>1.2963824287000001</v>
      </c>
      <c r="R20" s="30">
        <v>8.1297064098000007</v>
      </c>
    </row>
    <row r="21" spans="1:18" x14ac:dyDescent="0.35">
      <c r="A21" s="21" t="s">
        <v>34</v>
      </c>
      <c r="B21" s="82">
        <v>1136</v>
      </c>
      <c r="C21" s="83">
        <v>254446.20719700001</v>
      </c>
      <c r="D21" s="84">
        <v>32.478514894</v>
      </c>
      <c r="E21" s="84">
        <v>1.0499853239000001</v>
      </c>
      <c r="F21" s="84">
        <v>63.214238858999998</v>
      </c>
      <c r="G21" s="82">
        <v>755</v>
      </c>
      <c r="H21" s="83">
        <v>165968.42083300001</v>
      </c>
      <c r="I21" s="84">
        <v>33.234547530999997</v>
      </c>
      <c r="J21" s="84">
        <v>1.2775508971</v>
      </c>
      <c r="K21" s="84">
        <v>36.785761141000002</v>
      </c>
      <c r="L21" s="82">
        <v>375</v>
      </c>
      <c r="M21" s="83">
        <v>87079.973371999993</v>
      </c>
      <c r="N21" s="84">
        <v>31.096310132999999</v>
      </c>
      <c r="O21" s="84">
        <v>1.5205685072999999</v>
      </c>
      <c r="P21" s="84">
        <v>2.1382373978999998</v>
      </c>
      <c r="Q21" s="84">
        <v>1.8476061130999999</v>
      </c>
      <c r="R21" s="30">
        <v>1.1573015388000001</v>
      </c>
    </row>
    <row r="22" spans="1:18" x14ac:dyDescent="0.35">
      <c r="A22" s="21" t="s">
        <v>35</v>
      </c>
      <c r="B22" s="82">
        <v>1211</v>
      </c>
      <c r="C22" s="83">
        <v>15700.578530000001</v>
      </c>
      <c r="D22" s="84">
        <v>43.552836311999997</v>
      </c>
      <c r="E22" s="84">
        <v>1.1737336889000001</v>
      </c>
      <c r="F22" s="84">
        <v>54.399861813999998</v>
      </c>
      <c r="G22" s="82">
        <v>731</v>
      </c>
      <c r="H22" s="83">
        <v>9201.0755210000007</v>
      </c>
      <c r="I22" s="84">
        <v>46.635343337999998</v>
      </c>
      <c r="J22" s="84">
        <v>1.7182470062999999</v>
      </c>
      <c r="K22" s="84">
        <v>45.600138186000002</v>
      </c>
      <c r="L22" s="82">
        <v>477</v>
      </c>
      <c r="M22" s="83">
        <v>6461.5385450000003</v>
      </c>
      <c r="N22" s="84">
        <v>39.840801642000002</v>
      </c>
      <c r="O22" s="84">
        <v>1.5616127378</v>
      </c>
      <c r="P22" s="86">
        <v>6.7945416957999996</v>
      </c>
      <c r="Q22" s="84">
        <v>2.3155585813999999</v>
      </c>
      <c r="R22" s="30">
        <v>2.9342992012</v>
      </c>
    </row>
    <row r="23" spans="1:18" x14ac:dyDescent="0.35">
      <c r="A23" s="21" t="s">
        <v>36</v>
      </c>
      <c r="B23" s="82">
        <v>1544</v>
      </c>
      <c r="C23" s="83">
        <v>239035.81227699999</v>
      </c>
      <c r="D23" s="84">
        <v>45.933780300999999</v>
      </c>
      <c r="E23" s="84">
        <v>1.0318730836000001</v>
      </c>
      <c r="F23" s="84">
        <v>65.569454442999998</v>
      </c>
      <c r="G23" s="82">
        <v>1103</v>
      </c>
      <c r="H23" s="83">
        <v>169703.37265999999</v>
      </c>
      <c r="I23" s="84">
        <v>49.572790011000002</v>
      </c>
      <c r="J23" s="84">
        <v>1.3094881422</v>
      </c>
      <c r="K23" s="84">
        <v>34.430545557000002</v>
      </c>
      <c r="L23" s="82">
        <v>439</v>
      </c>
      <c r="M23" s="83">
        <v>69000.377091000002</v>
      </c>
      <c r="N23" s="84">
        <v>38.993998750000003</v>
      </c>
      <c r="O23" s="84">
        <v>1.6853646107</v>
      </c>
      <c r="P23" s="86">
        <v>10.578791261999999</v>
      </c>
      <c r="Q23" s="84">
        <v>2.1384112118999998</v>
      </c>
      <c r="R23" s="30">
        <v>4.9470332004999999</v>
      </c>
    </row>
    <row r="24" spans="1:18" x14ac:dyDescent="0.35">
      <c r="A24" s="21" t="s">
        <v>37</v>
      </c>
      <c r="B24" s="82">
        <v>1100</v>
      </c>
      <c r="C24" s="83">
        <v>3343.1251229999998</v>
      </c>
      <c r="D24" s="84">
        <v>37.346878687</v>
      </c>
      <c r="E24" s="84">
        <v>1.0968862908000001</v>
      </c>
      <c r="F24" s="84">
        <v>67.280670126000004</v>
      </c>
      <c r="G24" s="82">
        <v>833</v>
      </c>
      <c r="H24" s="83">
        <v>2539.5023700000002</v>
      </c>
      <c r="I24" s="84">
        <v>42.178951236000003</v>
      </c>
      <c r="J24" s="84">
        <v>1.2359215556000001</v>
      </c>
      <c r="K24" s="84">
        <v>32.719329874000003</v>
      </c>
      <c r="L24" s="82">
        <v>265</v>
      </c>
      <c r="M24" s="83">
        <v>797.05864999999994</v>
      </c>
      <c r="N24" s="84">
        <v>27.511283466999998</v>
      </c>
      <c r="O24" s="84">
        <v>1.6389689195999999</v>
      </c>
      <c r="P24" s="86">
        <v>14.66766777</v>
      </c>
      <c r="Q24" s="84">
        <v>1.7474164777000001</v>
      </c>
      <c r="R24" s="30">
        <v>8.3939163655000009</v>
      </c>
    </row>
    <row r="25" spans="1:18" x14ac:dyDescent="0.35">
      <c r="A25" s="21" t="s">
        <v>38</v>
      </c>
      <c r="B25" s="82">
        <v>796</v>
      </c>
      <c r="C25" s="83">
        <v>5498.81448</v>
      </c>
      <c r="D25" s="84">
        <v>30.600047273000001</v>
      </c>
      <c r="E25" s="84">
        <v>0.9656999503</v>
      </c>
      <c r="F25" s="84">
        <v>61.666576382999999</v>
      </c>
      <c r="G25" s="82">
        <v>519</v>
      </c>
      <c r="H25" s="83">
        <v>3527.243352</v>
      </c>
      <c r="I25" s="84">
        <v>31.849921548000001</v>
      </c>
      <c r="J25" s="84">
        <v>1.1795693026</v>
      </c>
      <c r="K25" s="84">
        <v>38.333423617000001</v>
      </c>
      <c r="L25" s="82">
        <v>274</v>
      </c>
      <c r="M25" s="83">
        <v>1951.598731</v>
      </c>
      <c r="N25" s="84">
        <v>28.535882401999999</v>
      </c>
      <c r="O25" s="84">
        <v>1.6198432714</v>
      </c>
      <c r="P25" s="84">
        <v>3.3140391460999998</v>
      </c>
      <c r="Q25" s="84">
        <v>1.9697033265999999</v>
      </c>
      <c r="R25" s="30">
        <v>1.6825067519000001</v>
      </c>
    </row>
    <row r="26" spans="1:18" x14ac:dyDescent="0.35">
      <c r="A26" s="21" t="s">
        <v>39</v>
      </c>
      <c r="B26" s="82">
        <v>2834</v>
      </c>
      <c r="C26" s="83">
        <v>4128.5622800000001</v>
      </c>
      <c r="D26" s="84">
        <v>61.442494936999999</v>
      </c>
      <c r="E26" s="84">
        <v>0.8262419916</v>
      </c>
      <c r="F26" s="84">
        <v>68.988695395999997</v>
      </c>
      <c r="G26" s="82">
        <v>1964</v>
      </c>
      <c r="H26" s="83">
        <v>2940.8769259999999</v>
      </c>
      <c r="I26" s="84">
        <v>63.574470501999997</v>
      </c>
      <c r="J26" s="84">
        <v>0.94819006449999998</v>
      </c>
      <c r="K26" s="84">
        <v>31.011304603999999</v>
      </c>
      <c r="L26" s="82">
        <v>853</v>
      </c>
      <c r="M26" s="83">
        <v>1165.52126</v>
      </c>
      <c r="N26" s="84">
        <v>56.897739997000002</v>
      </c>
      <c r="O26" s="84">
        <v>1.5778521592999999</v>
      </c>
      <c r="P26" s="86">
        <v>6.6767305052000001</v>
      </c>
      <c r="Q26" s="84">
        <v>1.8031370705</v>
      </c>
      <c r="R26" s="30">
        <v>3.7028413506</v>
      </c>
    </row>
    <row r="27" spans="1:18" x14ac:dyDescent="0.35">
      <c r="A27" s="21" t="s">
        <v>40</v>
      </c>
      <c r="B27" s="82">
        <v>1513</v>
      </c>
      <c r="C27" s="83">
        <v>35873.488842999999</v>
      </c>
      <c r="D27" s="84">
        <v>44.413873203000001</v>
      </c>
      <c r="E27" s="84">
        <v>0.95651218090000001</v>
      </c>
      <c r="F27" s="84">
        <v>68.584387888999998</v>
      </c>
      <c r="G27" s="82">
        <v>1163</v>
      </c>
      <c r="H27" s="83">
        <v>26215.368611000002</v>
      </c>
      <c r="I27" s="84">
        <v>46.757123722999999</v>
      </c>
      <c r="J27" s="84">
        <v>1.2367626734999999</v>
      </c>
      <c r="K27" s="84">
        <v>31.415612111000002</v>
      </c>
      <c r="L27" s="82">
        <v>345</v>
      </c>
      <c r="M27" s="83">
        <v>9556.899034</v>
      </c>
      <c r="N27" s="84">
        <v>38.972875577000003</v>
      </c>
      <c r="O27" s="84">
        <v>1.6962614256999999</v>
      </c>
      <c r="P27" s="86">
        <v>7.7842481460000004</v>
      </c>
      <c r="Q27" s="84">
        <v>2.2498200229999998</v>
      </c>
      <c r="R27" s="30">
        <v>3.4599426027</v>
      </c>
    </row>
    <row r="28" spans="1:18" x14ac:dyDescent="0.35">
      <c r="A28" s="21" t="s">
        <v>41</v>
      </c>
      <c r="B28" s="82">
        <v>1369</v>
      </c>
      <c r="C28" s="83">
        <v>1809.0316809999999</v>
      </c>
      <c r="D28" s="84">
        <v>44.789378591000002</v>
      </c>
      <c r="E28" s="84">
        <v>0.96378404669999995</v>
      </c>
      <c r="F28" s="84">
        <v>68.384537746000007</v>
      </c>
      <c r="G28" s="82">
        <v>1046</v>
      </c>
      <c r="H28" s="83">
        <v>1339.98047</v>
      </c>
      <c r="I28" s="84">
        <v>47.897135744000003</v>
      </c>
      <c r="J28" s="84">
        <v>1.2509407411</v>
      </c>
      <c r="K28" s="84">
        <v>31.615462254000001</v>
      </c>
      <c r="L28" s="82">
        <v>313</v>
      </c>
      <c r="M28" s="83">
        <v>450.25525099999999</v>
      </c>
      <c r="N28" s="84">
        <v>37.140262251000003</v>
      </c>
      <c r="O28" s="84">
        <v>1.3745434204</v>
      </c>
      <c r="P28" s="86">
        <v>10.756873493000001</v>
      </c>
      <c r="Q28" s="84">
        <v>1.8133419092</v>
      </c>
      <c r="R28" s="30">
        <v>5.9320712982000003</v>
      </c>
    </row>
    <row r="29" spans="1:18" x14ac:dyDescent="0.35">
      <c r="A29" s="21" t="s">
        <v>42</v>
      </c>
      <c r="B29" s="82">
        <v>1692</v>
      </c>
      <c r="C29" s="83">
        <v>37193.592534000003</v>
      </c>
      <c r="D29" s="84">
        <v>50.335894275999998</v>
      </c>
      <c r="E29" s="84">
        <v>1.1354939218</v>
      </c>
      <c r="F29" s="84">
        <v>71.106990048</v>
      </c>
      <c r="G29" s="82">
        <v>1292</v>
      </c>
      <c r="H29" s="83">
        <v>27224.190799</v>
      </c>
      <c r="I29" s="84">
        <v>51.666613482999999</v>
      </c>
      <c r="J29" s="84">
        <v>1.2479025477000001</v>
      </c>
      <c r="K29" s="84">
        <v>28.893009952</v>
      </c>
      <c r="L29" s="82">
        <v>397</v>
      </c>
      <c r="M29" s="83">
        <v>9896.6646509999991</v>
      </c>
      <c r="N29" s="84">
        <v>46.973611085999998</v>
      </c>
      <c r="O29" s="84">
        <v>1.82977466</v>
      </c>
      <c r="P29" s="86">
        <v>4.6930023967999999</v>
      </c>
      <c r="Q29" s="84">
        <v>1.9700715066000001</v>
      </c>
      <c r="R29" s="30">
        <v>2.3821482525</v>
      </c>
    </row>
    <row r="30" spans="1:18" x14ac:dyDescent="0.35">
      <c r="A30" s="21" t="s">
        <v>43</v>
      </c>
      <c r="B30" s="82">
        <v>1432</v>
      </c>
      <c r="C30" s="83">
        <v>39009.055628000002</v>
      </c>
      <c r="D30" s="84">
        <v>40.785043463999997</v>
      </c>
      <c r="E30" s="84">
        <v>1.0612226265</v>
      </c>
      <c r="F30" s="84">
        <v>55.811263564000001</v>
      </c>
      <c r="G30" s="82">
        <v>898</v>
      </c>
      <c r="H30" s="83">
        <v>24280.214798000001</v>
      </c>
      <c r="I30" s="84">
        <v>44.847316419999999</v>
      </c>
      <c r="J30" s="84">
        <v>1.3090510724</v>
      </c>
      <c r="K30" s="84">
        <v>44.188736435999999</v>
      </c>
      <c r="L30" s="82">
        <v>526</v>
      </c>
      <c r="M30" s="83">
        <v>14514.935215</v>
      </c>
      <c r="N30" s="84">
        <v>35.254675339999999</v>
      </c>
      <c r="O30" s="84">
        <v>1.3960435998</v>
      </c>
      <c r="P30" s="86">
        <v>9.5926410792999999</v>
      </c>
      <c r="Q30" s="84">
        <v>1.7121891432</v>
      </c>
      <c r="R30" s="30">
        <v>5.6025592251000003</v>
      </c>
    </row>
    <row r="31" spans="1:18" x14ac:dyDescent="0.35">
      <c r="A31" s="21" t="s">
        <v>44</v>
      </c>
      <c r="B31" s="82">
        <v>1246</v>
      </c>
      <c r="C31" s="83">
        <v>54337.353024999997</v>
      </c>
      <c r="D31" s="84">
        <v>38.975844948999999</v>
      </c>
      <c r="E31" s="84">
        <v>1.6175606333999999</v>
      </c>
      <c r="F31" s="84">
        <v>53.666143701999999</v>
      </c>
      <c r="G31" s="82">
        <v>880</v>
      </c>
      <c r="H31" s="83">
        <v>35810.003390999998</v>
      </c>
      <c r="I31" s="84">
        <v>46.356848306000003</v>
      </c>
      <c r="J31" s="84">
        <v>1.745332168</v>
      </c>
      <c r="K31" s="84">
        <v>46.333856298000001</v>
      </c>
      <c r="L31" s="82">
        <v>365</v>
      </c>
      <c r="M31" s="83">
        <v>18512.235556</v>
      </c>
      <c r="N31" s="84">
        <v>29.967877438999999</v>
      </c>
      <c r="O31" s="84">
        <v>2.0982858014999999</v>
      </c>
      <c r="P31" s="86">
        <v>16.388970868000001</v>
      </c>
      <c r="Q31" s="84">
        <v>2.5084608651</v>
      </c>
      <c r="R31" s="30">
        <v>6.5334768006999999</v>
      </c>
    </row>
    <row r="32" spans="1:18" x14ac:dyDescent="0.35">
      <c r="A32" s="21" t="s">
        <v>45</v>
      </c>
      <c r="B32" s="82">
        <v>1093</v>
      </c>
      <c r="C32" s="83">
        <v>6886.1768229999998</v>
      </c>
      <c r="D32" s="84">
        <v>34.030185676999999</v>
      </c>
      <c r="E32" s="84">
        <v>1.0376123562999999</v>
      </c>
      <c r="F32" s="84">
        <v>70.040582881000006</v>
      </c>
      <c r="G32" s="82">
        <v>752</v>
      </c>
      <c r="H32" s="83">
        <v>4755.9621710000001</v>
      </c>
      <c r="I32" s="84">
        <v>33.492729167</v>
      </c>
      <c r="J32" s="84">
        <v>1.2623533615</v>
      </c>
      <c r="K32" s="84">
        <v>29.959417119000001</v>
      </c>
      <c r="L32" s="82">
        <v>339</v>
      </c>
      <c r="M32" s="83">
        <v>2118.7755120000002</v>
      </c>
      <c r="N32" s="84">
        <v>35.304115885999998</v>
      </c>
      <c r="O32" s="84">
        <v>1.6510093761</v>
      </c>
      <c r="P32" s="84">
        <v>-1.8113867189999999</v>
      </c>
      <c r="Q32" s="84">
        <v>2.0272376024000001</v>
      </c>
      <c r="R32" s="30">
        <v>-0.89352462499999996</v>
      </c>
    </row>
    <row r="33" spans="1:18" x14ac:dyDescent="0.35">
      <c r="A33" s="21" t="s">
        <v>46</v>
      </c>
      <c r="B33" s="82">
        <v>1438</v>
      </c>
      <c r="C33" s="83">
        <v>23013.445999</v>
      </c>
      <c r="D33" s="84">
        <v>48.466325197000003</v>
      </c>
      <c r="E33" s="84">
        <v>1.2949948402</v>
      </c>
      <c r="F33" s="84">
        <v>62.261548409</v>
      </c>
      <c r="G33" s="82">
        <v>997</v>
      </c>
      <c r="H33" s="83">
        <v>15859.656665</v>
      </c>
      <c r="I33" s="84">
        <v>52.728914426999999</v>
      </c>
      <c r="J33" s="84">
        <v>1.3574291245000001</v>
      </c>
      <c r="K33" s="84">
        <v>37.738451591</v>
      </c>
      <c r="L33" s="82">
        <v>439</v>
      </c>
      <c r="M33" s="83">
        <v>7126.4279059999999</v>
      </c>
      <c r="N33" s="84">
        <v>41.161085577000001</v>
      </c>
      <c r="O33" s="84">
        <v>2.1621514753</v>
      </c>
      <c r="P33" s="86">
        <v>11.56782885</v>
      </c>
      <c r="Q33" s="84">
        <v>2.2878661515999998</v>
      </c>
      <c r="R33" s="30">
        <v>5.0561650389999997</v>
      </c>
    </row>
    <row r="34" spans="1:18" x14ac:dyDescent="0.35">
      <c r="A34" s="21" t="s">
        <v>47</v>
      </c>
      <c r="B34" s="82">
        <v>1549</v>
      </c>
      <c r="C34" s="83">
        <v>21222.002283000002</v>
      </c>
      <c r="D34" s="84">
        <v>37.811689966000003</v>
      </c>
      <c r="E34" s="84">
        <v>1.1136051033000001</v>
      </c>
      <c r="F34" s="84">
        <v>69.722577572000006</v>
      </c>
      <c r="G34" s="82">
        <v>1130</v>
      </c>
      <c r="H34" s="83">
        <v>15445.307789</v>
      </c>
      <c r="I34" s="84">
        <v>39.402696429999999</v>
      </c>
      <c r="J34" s="84">
        <v>1.114053787</v>
      </c>
      <c r="K34" s="84">
        <v>30.277422428000001</v>
      </c>
      <c r="L34" s="82">
        <v>412</v>
      </c>
      <c r="M34" s="83">
        <v>5680.9311260000004</v>
      </c>
      <c r="N34" s="84">
        <v>34.117308586</v>
      </c>
      <c r="O34" s="84">
        <v>1.9089452828</v>
      </c>
      <c r="P34" s="86">
        <v>5.2853878446999998</v>
      </c>
      <c r="Q34" s="84">
        <v>1.7884372409</v>
      </c>
      <c r="R34" s="30">
        <v>2.9553107729999999</v>
      </c>
    </row>
    <row r="35" spans="1:18" x14ac:dyDescent="0.35">
      <c r="A35" s="21" t="s">
        <v>48</v>
      </c>
      <c r="B35" s="82">
        <v>1428</v>
      </c>
      <c r="C35" s="83">
        <v>45753.908722</v>
      </c>
      <c r="D35" s="84">
        <v>43.478984330999999</v>
      </c>
      <c r="E35" s="84">
        <v>1.2434616131</v>
      </c>
      <c r="F35" s="84">
        <v>67.558044019999997</v>
      </c>
      <c r="G35" s="82">
        <v>958</v>
      </c>
      <c r="H35" s="83">
        <v>30460.819978</v>
      </c>
      <c r="I35" s="84">
        <v>42.837251551999998</v>
      </c>
      <c r="J35" s="84">
        <v>1.4799505601</v>
      </c>
      <c r="K35" s="84">
        <v>32.441955980000003</v>
      </c>
      <c r="L35" s="82">
        <v>458</v>
      </c>
      <c r="M35" s="83">
        <v>14904.453212</v>
      </c>
      <c r="N35" s="84">
        <v>44.697820456999999</v>
      </c>
      <c r="O35" s="84">
        <v>1.8735109510000001</v>
      </c>
      <c r="P35" s="84">
        <v>-1.8605689059999999</v>
      </c>
      <c r="Q35" s="84">
        <v>2.2304312392000001</v>
      </c>
      <c r="R35" s="30">
        <v>-0.83417451899999995</v>
      </c>
    </row>
    <row r="36" spans="1:18" x14ac:dyDescent="0.35">
      <c r="A36" s="21" t="s">
        <v>49</v>
      </c>
      <c r="B36" s="82">
        <v>615</v>
      </c>
      <c r="C36" s="83">
        <v>5716.0594590000001</v>
      </c>
      <c r="D36" s="84">
        <v>35.993614956999998</v>
      </c>
      <c r="E36" s="84">
        <v>1.3069363171999999</v>
      </c>
      <c r="F36" s="84">
        <v>44.412097500999998</v>
      </c>
      <c r="G36" s="82">
        <v>308</v>
      </c>
      <c r="H36" s="83">
        <v>2852.1276509999998</v>
      </c>
      <c r="I36" s="84">
        <v>39.596091256999998</v>
      </c>
      <c r="J36" s="84">
        <v>1.4775804611000001</v>
      </c>
      <c r="K36" s="84">
        <v>55.587902499000002</v>
      </c>
      <c r="L36" s="82">
        <v>302</v>
      </c>
      <c r="M36" s="83">
        <v>2815.0649279999998</v>
      </c>
      <c r="N36" s="84">
        <v>32.770177021999999</v>
      </c>
      <c r="O36" s="84">
        <v>1.7033219814</v>
      </c>
      <c r="P36" s="86">
        <v>6.8259142348999999</v>
      </c>
      <c r="Q36" s="84">
        <v>1.9044965347</v>
      </c>
      <c r="R36" s="30">
        <v>3.5841043081000001</v>
      </c>
    </row>
    <row r="37" spans="1:18" x14ac:dyDescent="0.35">
      <c r="A37" s="21" t="s">
        <v>50</v>
      </c>
      <c r="B37" s="82">
        <v>2257</v>
      </c>
      <c r="C37" s="83">
        <v>30046.730490999998</v>
      </c>
      <c r="D37" s="84">
        <v>52.433768913999998</v>
      </c>
      <c r="E37" s="84">
        <v>1.3655305370999999</v>
      </c>
      <c r="F37" s="84">
        <v>72.826300047999993</v>
      </c>
      <c r="G37" s="82">
        <v>1728</v>
      </c>
      <c r="H37" s="83">
        <v>22580.706643000001</v>
      </c>
      <c r="I37" s="84">
        <v>54.19215397</v>
      </c>
      <c r="J37" s="84">
        <v>1.5403695007</v>
      </c>
      <c r="K37" s="84">
        <v>27.173699952</v>
      </c>
      <c r="L37" s="82">
        <v>512</v>
      </c>
      <c r="M37" s="83">
        <v>7169.8117119999997</v>
      </c>
      <c r="N37" s="84">
        <v>46.881751653000002</v>
      </c>
      <c r="O37" s="84">
        <v>1.9372888358</v>
      </c>
      <c r="P37" s="86">
        <v>7.3104023167000003</v>
      </c>
      <c r="Q37" s="84">
        <v>2.1461069969</v>
      </c>
      <c r="R37" s="30">
        <v>3.4063550080999998</v>
      </c>
    </row>
    <row r="38" spans="1:18" x14ac:dyDescent="0.35">
      <c r="A38" s="21" t="s">
        <v>51</v>
      </c>
      <c r="B38" s="82">
        <v>896</v>
      </c>
      <c r="C38" s="83">
        <v>17493.135869999998</v>
      </c>
      <c r="D38" s="84">
        <v>31.275315045999999</v>
      </c>
      <c r="E38" s="84">
        <v>0.89820980939999995</v>
      </c>
      <c r="F38" s="84">
        <v>65.291590255000003</v>
      </c>
      <c r="G38" s="82">
        <v>642</v>
      </c>
      <c r="H38" s="83">
        <v>12515.894498</v>
      </c>
      <c r="I38" s="84">
        <v>33.654302117999997</v>
      </c>
      <c r="J38" s="84">
        <v>1.1376101055000001</v>
      </c>
      <c r="K38" s="84">
        <v>34.708409744999997</v>
      </c>
      <c r="L38" s="82">
        <v>252</v>
      </c>
      <c r="M38" s="83">
        <v>4945.6902140000002</v>
      </c>
      <c r="N38" s="84">
        <v>26.544709028</v>
      </c>
      <c r="O38" s="84">
        <v>1.631597306</v>
      </c>
      <c r="P38" s="86">
        <v>7.1095930902999998</v>
      </c>
      <c r="Q38" s="84">
        <v>2.0791640543000001</v>
      </c>
      <c r="R38" s="30">
        <v>3.4194478668000001</v>
      </c>
    </row>
    <row r="39" spans="1:18" x14ac:dyDescent="0.35">
      <c r="A39" s="21" t="s">
        <v>150</v>
      </c>
      <c r="B39" s="82">
        <v>573</v>
      </c>
      <c r="C39" s="83">
        <v>82320.817762999999</v>
      </c>
      <c r="D39" s="84">
        <v>45.748038199</v>
      </c>
      <c r="E39" s="84">
        <v>2.1092321374999998</v>
      </c>
      <c r="F39" s="84">
        <v>58.004701544</v>
      </c>
      <c r="G39" s="82">
        <v>359</v>
      </c>
      <c r="H39" s="83">
        <v>50466.779833000001</v>
      </c>
      <c r="I39" s="84">
        <v>47.697387173999999</v>
      </c>
      <c r="J39" s="84">
        <v>2.7083401564999998</v>
      </c>
      <c r="K39" s="84">
        <v>41.995298456</v>
      </c>
      <c r="L39" s="82">
        <v>207</v>
      </c>
      <c r="M39" s="83">
        <v>31056.791759</v>
      </c>
      <c r="N39" s="84">
        <v>42.836295155999998</v>
      </c>
      <c r="O39" s="84">
        <v>2.0538477157999999</v>
      </c>
      <c r="P39" s="86">
        <v>4.8610920174999999</v>
      </c>
      <c r="Q39" s="84">
        <v>2.4373145561</v>
      </c>
      <c r="R39" s="30">
        <v>1.9944458975999999</v>
      </c>
    </row>
    <row r="41" spans="1:18" x14ac:dyDescent="0.35">
      <c r="A41" s="6" t="s">
        <v>52</v>
      </c>
    </row>
    <row r="42" spans="1:18" ht="39" customHeight="1" x14ac:dyDescent="0.35">
      <c r="A42" s="7" t="s">
        <v>53</v>
      </c>
      <c r="B42" s="109" t="s">
        <v>106</v>
      </c>
      <c r="C42" s="109"/>
      <c r="D42" s="109"/>
      <c r="E42" s="109"/>
      <c r="F42" s="109"/>
      <c r="G42" s="109"/>
      <c r="H42" s="109"/>
      <c r="I42" s="109"/>
      <c r="J42" s="109"/>
      <c r="K42" s="109"/>
      <c r="L42" s="109"/>
    </row>
    <row r="43" spans="1:18" ht="24.75" customHeight="1" x14ac:dyDescent="0.35">
      <c r="B43" s="109" t="s">
        <v>100</v>
      </c>
      <c r="C43" s="109"/>
      <c r="D43" s="109"/>
      <c r="E43" s="109"/>
      <c r="F43" s="109"/>
      <c r="G43" s="109"/>
      <c r="H43" s="109"/>
      <c r="I43" s="109"/>
      <c r="J43" s="109"/>
      <c r="K43" s="109"/>
      <c r="L43" s="109"/>
    </row>
    <row r="44" spans="1:18" x14ac:dyDescent="0.35">
      <c r="A44" s="48" t="s">
        <v>152</v>
      </c>
      <c r="B44" s="107" t="s">
        <v>153</v>
      </c>
      <c r="C44" s="107"/>
      <c r="D44" s="107"/>
      <c r="E44" s="107"/>
      <c r="F44" s="107"/>
      <c r="G44" s="107"/>
      <c r="H44" s="107"/>
      <c r="I44" s="107"/>
    </row>
  </sheetData>
  <sheetProtection selectLockedCells="1"/>
  <mergeCells count="7">
    <mergeCell ref="P13:R13"/>
    <mergeCell ref="B42:L42"/>
    <mergeCell ref="B43:L43"/>
    <mergeCell ref="B44:I44"/>
    <mergeCell ref="B13:E13"/>
    <mergeCell ref="F13:J13"/>
    <mergeCell ref="K13:O13"/>
  </mergeCells>
  <conditionalFormatting sqref="C15:C39">
    <cfRule type="expression" dxfId="178" priority="5">
      <formula>"$G3=1"</formula>
    </cfRule>
  </conditionalFormatting>
  <conditionalFormatting sqref="F15:F39">
    <cfRule type="expression" dxfId="177" priority="1">
      <formula>"$G3=1"</formula>
    </cfRule>
  </conditionalFormatting>
  <conditionalFormatting sqref="H15:H39 M15:M39">
    <cfRule type="expression" dxfId="176" priority="6">
      <formula>"$G3=1"</formula>
    </cfRule>
  </conditionalFormatting>
  <conditionalFormatting sqref="K15 K37 K39">
    <cfRule type="expression" dxfId="175" priority="2">
      <formula>"$G3=1"</formula>
    </cfRule>
  </conditionalFormatting>
  <conditionalFormatting sqref="R15:R39">
    <cfRule type="cellIs" dxfId="174" priority="3" operator="lessThan">
      <formula>-1.96</formula>
    </cfRule>
    <cfRule type="cellIs" dxfId="173" priority="4" operator="greaterThan">
      <formula>1.96</formula>
    </cfRule>
  </conditionalFormatting>
  <hyperlinks>
    <hyperlink ref="K1" location="Contents!B31" display="Contents" xr:uid="{5BDFD4C4-A57E-4761-9E77-231C4E86DAEF}"/>
  </hyperlinks>
  <pageMargins left="0.7" right="0.7" top="0.75" bottom="0.75" header="0.3" footer="0.3"/>
  <pageSetup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2C59C-4854-4475-9521-4413064D6734}">
  <sheetPr codeName="Sheet20"/>
  <dimension ref="A1:R44"/>
  <sheetViews>
    <sheetView showGridLines="0" workbookViewId="0">
      <selection activeCell="G23" sqref="G23"/>
    </sheetView>
  </sheetViews>
  <sheetFormatPr defaultRowHeight="14.5" x14ac:dyDescent="0.35"/>
  <cols>
    <col min="1" max="1" width="26.81640625" bestFit="1" customWidth="1"/>
    <col min="2" max="12" width="15.7265625" customWidth="1"/>
    <col min="13" max="13" width="14.453125" customWidth="1"/>
    <col min="14" max="14" width="14.81640625" customWidth="1"/>
    <col min="15" max="18" width="15.7265625" customWidth="1"/>
  </cols>
  <sheetData>
    <row r="1" spans="1:18"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9"/>
      <c r="M1" s="79"/>
      <c r="N1" s="79"/>
      <c r="O1" s="79"/>
      <c r="P1" s="79"/>
      <c r="Q1" s="79"/>
      <c r="R1" s="79"/>
    </row>
    <row r="2" spans="1:18" s="4" customFormat="1" ht="17.25" customHeight="1" x14ac:dyDescent="0.35">
      <c r="A2" s="2" t="s">
        <v>3</v>
      </c>
      <c r="B2" s="3" t="str">
        <f>'Table 2.1'!B2</f>
        <v>Chapter 2: Digital equity and inclusion</v>
      </c>
      <c r="C2" s="3"/>
      <c r="D2" s="3"/>
      <c r="E2" s="3"/>
      <c r="F2" s="3"/>
      <c r="G2" s="3"/>
      <c r="H2" s="3"/>
      <c r="I2" s="3"/>
      <c r="J2" s="3"/>
      <c r="K2" s="3"/>
      <c r="L2" s="28"/>
      <c r="M2" s="28"/>
      <c r="N2" s="28"/>
      <c r="O2" s="28"/>
      <c r="P2" s="28"/>
      <c r="Q2" s="28"/>
      <c r="R2" s="28"/>
    </row>
    <row r="3" spans="1:18" s="4" customFormat="1" ht="17.25" customHeight="1" x14ac:dyDescent="0.35">
      <c r="A3" s="2"/>
      <c r="B3" s="3"/>
      <c r="C3" s="3"/>
      <c r="D3" s="3"/>
      <c r="E3" s="3"/>
      <c r="F3" s="3"/>
      <c r="G3" s="3"/>
      <c r="H3" s="3"/>
      <c r="I3" s="3"/>
      <c r="J3" s="3"/>
      <c r="K3" s="3"/>
      <c r="L3" s="28"/>
      <c r="M3" s="28"/>
      <c r="N3" s="28"/>
      <c r="O3" s="28"/>
      <c r="P3" s="28"/>
      <c r="Q3" s="28"/>
      <c r="R3" s="28"/>
    </row>
    <row r="4" spans="1:18" s="4" customFormat="1" ht="17.25" customHeight="1" x14ac:dyDescent="0.35">
      <c r="A4" s="2" t="s">
        <v>6</v>
      </c>
      <c r="B4" s="3" t="s">
        <v>329</v>
      </c>
      <c r="C4" s="3"/>
      <c r="D4" s="3"/>
      <c r="E4" s="3"/>
      <c r="F4" s="3"/>
      <c r="G4" s="3"/>
      <c r="H4" s="3"/>
      <c r="I4" s="3"/>
      <c r="J4" s="3"/>
      <c r="K4" s="3"/>
      <c r="L4" s="28"/>
      <c r="M4" s="28"/>
      <c r="N4" s="28"/>
      <c r="O4" s="28"/>
      <c r="P4" s="28"/>
      <c r="Q4" s="28"/>
      <c r="R4" s="28"/>
    </row>
    <row r="5" spans="1:18" s="4" customFormat="1" ht="17.25" customHeight="1" x14ac:dyDescent="0.35">
      <c r="A5" s="2"/>
      <c r="B5" s="3" t="s">
        <v>107</v>
      </c>
      <c r="C5" s="3"/>
      <c r="D5" s="3"/>
      <c r="E5" s="3"/>
      <c r="F5" s="3"/>
      <c r="G5" s="3"/>
      <c r="H5" s="3"/>
      <c r="I5" s="3"/>
      <c r="J5" s="3"/>
      <c r="K5" s="3"/>
      <c r="L5" s="28"/>
      <c r="M5" s="28"/>
      <c r="N5" s="28"/>
      <c r="O5" s="28"/>
      <c r="P5" s="28"/>
      <c r="Q5" s="28"/>
      <c r="R5" s="28"/>
    </row>
    <row r="6" spans="1:18" ht="17.25" customHeight="1" x14ac:dyDescent="0.35">
      <c r="A6" s="2" t="s">
        <v>8</v>
      </c>
      <c r="B6" s="3">
        <v>2023</v>
      </c>
      <c r="C6" s="3"/>
      <c r="D6" s="3"/>
      <c r="E6" s="3"/>
      <c r="F6" s="3"/>
      <c r="G6" s="3"/>
      <c r="H6" s="3"/>
      <c r="I6" s="3"/>
      <c r="J6" s="3"/>
      <c r="K6" s="3"/>
      <c r="L6" s="28"/>
      <c r="M6" s="28"/>
      <c r="N6" s="28"/>
      <c r="O6" s="28"/>
      <c r="P6" s="28"/>
      <c r="Q6" s="28"/>
      <c r="R6" s="28"/>
    </row>
    <row r="7" spans="1:18" ht="17.25" customHeight="1" x14ac:dyDescent="0.35">
      <c r="A7" s="5"/>
      <c r="L7" s="1"/>
      <c r="M7" s="1"/>
      <c r="N7" s="1"/>
      <c r="O7" s="1"/>
      <c r="P7" s="1"/>
      <c r="Q7" s="1"/>
      <c r="R7" s="1"/>
    </row>
    <row r="8" spans="1:18" ht="24" customHeight="1" x14ac:dyDescent="0.35">
      <c r="A8" s="2" t="s">
        <v>9</v>
      </c>
      <c r="B8" s="16" t="s">
        <v>108</v>
      </c>
      <c r="C8" s="17"/>
      <c r="D8" s="17"/>
      <c r="E8" s="17"/>
      <c r="F8" s="17"/>
      <c r="G8" s="17"/>
      <c r="H8" s="17"/>
      <c r="I8" s="17"/>
      <c r="J8" s="17"/>
      <c r="K8" s="17"/>
      <c r="L8" s="29"/>
      <c r="M8" s="29"/>
      <c r="N8" s="29"/>
      <c r="O8" s="29"/>
      <c r="P8" s="29"/>
      <c r="Q8" s="29"/>
      <c r="R8" s="29"/>
    </row>
    <row r="9" spans="1:18" x14ac:dyDescent="0.35">
      <c r="A9" s="2" t="s">
        <v>11</v>
      </c>
      <c r="B9" s="3" t="s">
        <v>12</v>
      </c>
      <c r="C9" s="18"/>
      <c r="D9" s="18"/>
      <c r="E9" s="18"/>
      <c r="F9" s="18"/>
      <c r="G9" s="18"/>
      <c r="H9" s="18"/>
      <c r="I9" s="18"/>
      <c r="J9" s="18"/>
      <c r="K9" s="18"/>
      <c r="L9" s="1"/>
      <c r="M9" s="1"/>
      <c r="N9" s="1"/>
      <c r="O9" s="1"/>
      <c r="P9" s="1"/>
      <c r="Q9" s="1"/>
      <c r="R9" s="1"/>
    </row>
    <row r="13" spans="1:18" x14ac:dyDescent="0.35">
      <c r="B13" s="112" t="s">
        <v>95</v>
      </c>
      <c r="C13" s="112"/>
      <c r="D13" s="112"/>
      <c r="E13" s="112"/>
      <c r="F13" s="113" t="s">
        <v>96</v>
      </c>
      <c r="G13" s="113"/>
      <c r="H13" s="113"/>
      <c r="I13" s="113"/>
      <c r="J13" s="113"/>
      <c r="K13" s="114" t="s">
        <v>97</v>
      </c>
      <c r="L13" s="114"/>
      <c r="M13" s="114"/>
      <c r="N13" s="114"/>
      <c r="O13" s="114"/>
      <c r="P13" s="116" t="s">
        <v>16</v>
      </c>
      <c r="Q13" s="116"/>
      <c r="R13" s="116"/>
    </row>
    <row r="14" spans="1:18" ht="56" x14ac:dyDescent="0.35">
      <c r="A14" s="23"/>
      <c r="B14" s="22" t="s">
        <v>19</v>
      </c>
      <c r="C14" s="22" t="s">
        <v>20</v>
      </c>
      <c r="D14" s="22" t="s">
        <v>21</v>
      </c>
      <c r="E14" s="22" t="s">
        <v>22</v>
      </c>
      <c r="F14" s="24" t="s">
        <v>98</v>
      </c>
      <c r="G14" s="15" t="s">
        <v>19</v>
      </c>
      <c r="H14" s="15" t="s">
        <v>20</v>
      </c>
      <c r="I14" s="15" t="s">
        <v>21</v>
      </c>
      <c r="J14" s="15" t="s">
        <v>22</v>
      </c>
      <c r="K14" s="8" t="s">
        <v>98</v>
      </c>
      <c r="L14" s="8" t="s">
        <v>19</v>
      </c>
      <c r="M14" s="8" t="s">
        <v>20</v>
      </c>
      <c r="N14" s="8" t="s">
        <v>21</v>
      </c>
      <c r="O14" s="8" t="s">
        <v>22</v>
      </c>
      <c r="P14" s="32" t="s">
        <v>25</v>
      </c>
      <c r="Q14" s="32" t="s">
        <v>22</v>
      </c>
      <c r="R14" s="32" t="s">
        <v>26</v>
      </c>
    </row>
    <row r="15" spans="1:18" x14ac:dyDescent="0.35">
      <c r="A15" s="21" t="s">
        <v>27</v>
      </c>
      <c r="B15" s="82">
        <v>2581</v>
      </c>
      <c r="C15" s="83">
        <v>56257.639433999997</v>
      </c>
      <c r="D15" s="84">
        <v>77.230054420000002</v>
      </c>
      <c r="E15" s="84">
        <v>0.80408801050000001</v>
      </c>
      <c r="F15" s="84">
        <v>62.298237036000003</v>
      </c>
      <c r="G15" s="82">
        <v>1683</v>
      </c>
      <c r="H15" s="83">
        <v>34970.703663</v>
      </c>
      <c r="I15" s="84">
        <v>77.412370112999994</v>
      </c>
      <c r="J15" s="84">
        <v>1.0600413807</v>
      </c>
      <c r="K15" s="84">
        <v>37.701762963999997</v>
      </c>
      <c r="L15" s="82">
        <v>886</v>
      </c>
      <c r="M15" s="83">
        <v>20847.912585999999</v>
      </c>
      <c r="N15" s="84">
        <v>76.930155381000006</v>
      </c>
      <c r="O15" s="84">
        <v>1.5333064152</v>
      </c>
      <c r="P15" s="84">
        <v>0.4822147323</v>
      </c>
      <c r="Q15" s="84">
        <v>2.0118865558999999</v>
      </c>
      <c r="R15" s="30">
        <v>0.23968286429999999</v>
      </c>
    </row>
    <row r="16" spans="1:18" x14ac:dyDescent="0.35">
      <c r="A16" s="21" t="s">
        <v>29</v>
      </c>
      <c r="B16" s="82">
        <v>6997</v>
      </c>
      <c r="C16" s="83">
        <v>97949.050497000004</v>
      </c>
      <c r="D16" s="84">
        <v>86.598436098999997</v>
      </c>
      <c r="E16" s="84">
        <v>0.46235473960000001</v>
      </c>
      <c r="F16" s="84">
        <v>74.119363028999999</v>
      </c>
      <c r="G16" s="82">
        <v>5274</v>
      </c>
      <c r="H16" s="83">
        <v>73535.460772999999</v>
      </c>
      <c r="I16" s="84">
        <v>87.594978089999998</v>
      </c>
      <c r="J16" s="84">
        <v>0.50081040759999995</v>
      </c>
      <c r="K16" s="84">
        <v>25.880636971000001</v>
      </c>
      <c r="L16" s="82">
        <v>1705</v>
      </c>
      <c r="M16" s="83">
        <v>24106.849538999999</v>
      </c>
      <c r="N16" s="84">
        <v>83.556261328000005</v>
      </c>
      <c r="O16" s="84">
        <v>0.9207919966</v>
      </c>
      <c r="P16" s="86">
        <v>4.038716762</v>
      </c>
      <c r="Q16" s="84">
        <v>0.99270577930000004</v>
      </c>
      <c r="R16" s="30">
        <v>4.0683925149000002</v>
      </c>
    </row>
    <row r="17" spans="1:18" x14ac:dyDescent="0.35">
      <c r="A17" s="21" t="s">
        <v>30</v>
      </c>
      <c r="B17" s="82">
        <v>2694</v>
      </c>
      <c r="C17" s="83">
        <v>54216.465387999997</v>
      </c>
      <c r="D17" s="84">
        <v>91.301684508999998</v>
      </c>
      <c r="E17" s="84">
        <v>0.55615607320000005</v>
      </c>
      <c r="F17" s="84">
        <v>68.686916926999999</v>
      </c>
      <c r="G17" s="82">
        <v>1852</v>
      </c>
      <c r="H17" s="83">
        <v>37418.522141000001</v>
      </c>
      <c r="I17" s="84">
        <v>92.135139796999994</v>
      </c>
      <c r="J17" s="84">
        <v>0.65774966170000004</v>
      </c>
      <c r="K17" s="84">
        <v>31.313083073000001</v>
      </c>
      <c r="L17" s="82">
        <v>830</v>
      </c>
      <c r="M17" s="83">
        <v>16579.074912</v>
      </c>
      <c r="N17" s="84">
        <v>89.664592192000001</v>
      </c>
      <c r="O17" s="84">
        <v>0.94619553779999999</v>
      </c>
      <c r="P17" s="86">
        <v>2.4705476051000002</v>
      </c>
      <c r="Q17" s="84">
        <v>1.1323647875</v>
      </c>
      <c r="R17" s="30">
        <v>2.1817594756999998</v>
      </c>
    </row>
    <row r="18" spans="1:18" x14ac:dyDescent="0.35">
      <c r="A18" s="21" t="s">
        <v>31</v>
      </c>
      <c r="B18" s="82">
        <v>3662</v>
      </c>
      <c r="C18" s="83">
        <v>529788.31388200005</v>
      </c>
      <c r="D18" s="84">
        <v>80.103523787</v>
      </c>
      <c r="E18" s="84">
        <v>0.81899369470000005</v>
      </c>
      <c r="F18" s="84">
        <v>69.012330125000005</v>
      </c>
      <c r="G18" s="82">
        <v>2611</v>
      </c>
      <c r="H18" s="83">
        <v>371205.46946400002</v>
      </c>
      <c r="I18" s="84">
        <v>81.800779923999997</v>
      </c>
      <c r="J18" s="84">
        <v>0.85557621630000003</v>
      </c>
      <c r="K18" s="84">
        <v>30.987669875000002</v>
      </c>
      <c r="L18" s="82">
        <v>1034</v>
      </c>
      <c r="M18" s="83">
        <v>156213.57515799999</v>
      </c>
      <c r="N18" s="84">
        <v>77.821885699999996</v>
      </c>
      <c r="O18" s="84">
        <v>1.6304493376</v>
      </c>
      <c r="P18" s="86">
        <v>3.9788942241999998</v>
      </c>
      <c r="Q18" s="84">
        <v>1.8308863988999999</v>
      </c>
      <c r="R18" s="30">
        <v>2.1732065007000001</v>
      </c>
    </row>
    <row r="19" spans="1:18" x14ac:dyDescent="0.35">
      <c r="A19" s="21" t="s">
        <v>32</v>
      </c>
      <c r="B19" s="82">
        <v>2300</v>
      </c>
      <c r="C19" s="83">
        <v>65239.779234000001</v>
      </c>
      <c r="D19" s="84">
        <v>66.850758085999999</v>
      </c>
      <c r="E19" s="84">
        <v>0.94459221469999999</v>
      </c>
      <c r="F19" s="84">
        <v>66.291385856999995</v>
      </c>
      <c r="G19" s="82">
        <v>1580</v>
      </c>
      <c r="H19" s="83">
        <v>44333.309878</v>
      </c>
      <c r="I19" s="84">
        <v>67.934691486999995</v>
      </c>
      <c r="J19" s="84">
        <v>0.9657364705</v>
      </c>
      <c r="K19" s="84">
        <v>33.708614142999998</v>
      </c>
      <c r="L19" s="82">
        <v>718</v>
      </c>
      <c r="M19" s="83">
        <v>20838.393069999998</v>
      </c>
      <c r="N19" s="84">
        <v>64.830921833999994</v>
      </c>
      <c r="O19" s="84">
        <v>1.8011356376000001</v>
      </c>
      <c r="P19" s="84">
        <v>3.1037696530000001</v>
      </c>
      <c r="Q19" s="84">
        <v>1.9294954177999999</v>
      </c>
      <c r="R19" s="30">
        <v>1.6085913572999999</v>
      </c>
    </row>
    <row r="20" spans="1:18" x14ac:dyDescent="0.35">
      <c r="A20" s="21" t="s">
        <v>33</v>
      </c>
      <c r="B20" s="82">
        <v>7541</v>
      </c>
      <c r="C20" s="83">
        <v>311037.50366500003</v>
      </c>
      <c r="D20" s="84">
        <v>64.236017645999993</v>
      </c>
      <c r="E20" s="84">
        <v>0.90934744190000005</v>
      </c>
      <c r="F20" s="84">
        <v>64.464165625000007</v>
      </c>
      <c r="G20" s="82">
        <v>4752</v>
      </c>
      <c r="H20" s="83">
        <v>200717.51296699999</v>
      </c>
      <c r="I20" s="84">
        <v>64.225709098999999</v>
      </c>
      <c r="J20" s="84">
        <v>1.0143635163</v>
      </c>
      <c r="K20" s="84">
        <v>35.535834375</v>
      </c>
      <c r="L20" s="82">
        <v>2737</v>
      </c>
      <c r="M20" s="83">
        <v>108950.861254</v>
      </c>
      <c r="N20" s="84">
        <v>64.414031089999995</v>
      </c>
      <c r="O20" s="84">
        <v>1.335849732</v>
      </c>
      <c r="P20" s="84">
        <v>-0.18832199099999999</v>
      </c>
      <c r="Q20" s="84">
        <v>1.4070050554</v>
      </c>
      <c r="R20" s="30">
        <v>-0.133845995</v>
      </c>
    </row>
    <row r="21" spans="1:18" x14ac:dyDescent="0.35">
      <c r="A21" s="21" t="s">
        <v>34</v>
      </c>
      <c r="B21" s="82">
        <v>2655</v>
      </c>
      <c r="C21" s="83">
        <v>601490.42294099997</v>
      </c>
      <c r="D21" s="84">
        <v>73.600201642000002</v>
      </c>
      <c r="E21" s="84">
        <v>0.79528224209999998</v>
      </c>
      <c r="F21" s="84">
        <v>63.214238858999998</v>
      </c>
      <c r="G21" s="82">
        <v>1630</v>
      </c>
      <c r="H21" s="83">
        <v>360909.98140400002</v>
      </c>
      <c r="I21" s="84">
        <v>69.972777218999994</v>
      </c>
      <c r="J21" s="84">
        <v>1.0589998529</v>
      </c>
      <c r="K21" s="84">
        <v>36.785761141000002</v>
      </c>
      <c r="L21" s="82">
        <v>1010</v>
      </c>
      <c r="M21" s="83">
        <v>237091.49053400001</v>
      </c>
      <c r="N21" s="84">
        <v>79.781680531000006</v>
      </c>
      <c r="O21" s="84">
        <v>1.1225543349</v>
      </c>
      <c r="P21" s="86">
        <v>-9.808903312</v>
      </c>
      <c r="Q21" s="84">
        <v>1.5704623843000001</v>
      </c>
      <c r="R21" s="30">
        <v>-6.2458696309999997</v>
      </c>
    </row>
    <row r="22" spans="1:18" x14ac:dyDescent="0.35">
      <c r="A22" s="21" t="s">
        <v>35</v>
      </c>
      <c r="B22" s="82">
        <v>2366</v>
      </c>
      <c r="C22" s="83">
        <v>30695.710233000002</v>
      </c>
      <c r="D22" s="84">
        <v>85.011072069999997</v>
      </c>
      <c r="E22" s="84">
        <v>0.80823716749999996</v>
      </c>
      <c r="F22" s="84">
        <v>54.399861813999998</v>
      </c>
      <c r="G22" s="82">
        <v>1337</v>
      </c>
      <c r="H22" s="83">
        <v>16800.773442999998</v>
      </c>
      <c r="I22" s="84">
        <v>85.558473315000001</v>
      </c>
      <c r="J22" s="84">
        <v>1.0257380993</v>
      </c>
      <c r="K22" s="84">
        <v>45.600138186000002</v>
      </c>
      <c r="L22" s="82">
        <v>1022</v>
      </c>
      <c r="M22" s="83">
        <v>13819.814154</v>
      </c>
      <c r="N22" s="84">
        <v>84.352415176999997</v>
      </c>
      <c r="O22" s="84">
        <v>1.20552532</v>
      </c>
      <c r="P22" s="84">
        <v>1.2060581385</v>
      </c>
      <c r="Q22" s="84">
        <v>1.5289849673</v>
      </c>
      <c r="R22" s="30">
        <v>0.78879659660000001</v>
      </c>
    </row>
    <row r="23" spans="1:18" x14ac:dyDescent="0.35">
      <c r="A23" s="21" t="s">
        <v>36</v>
      </c>
      <c r="B23" s="82">
        <v>2511</v>
      </c>
      <c r="C23" s="83">
        <v>395365.76924499997</v>
      </c>
      <c r="D23" s="84">
        <v>75.500205530000002</v>
      </c>
      <c r="E23" s="84">
        <v>0.71070112350000003</v>
      </c>
      <c r="F23" s="84">
        <v>65.569454442999998</v>
      </c>
      <c r="G23" s="82">
        <v>1682</v>
      </c>
      <c r="H23" s="83">
        <v>262196.82213300001</v>
      </c>
      <c r="I23" s="84">
        <v>76.272285597000007</v>
      </c>
      <c r="J23" s="84">
        <v>0.82937826640000001</v>
      </c>
      <c r="K23" s="84">
        <v>34.430545557000002</v>
      </c>
      <c r="L23" s="82">
        <v>823</v>
      </c>
      <c r="M23" s="83">
        <v>132241.126021</v>
      </c>
      <c r="N23" s="84">
        <v>73.965161832000007</v>
      </c>
      <c r="O23" s="84">
        <v>1.3351439226999999</v>
      </c>
      <c r="P23" s="84">
        <v>2.307123765</v>
      </c>
      <c r="Q23" s="84">
        <v>1.5686665383</v>
      </c>
      <c r="R23" s="30">
        <v>1.4707547516999999</v>
      </c>
    </row>
    <row r="24" spans="1:18" x14ac:dyDescent="0.35">
      <c r="A24" s="21" t="s">
        <v>37</v>
      </c>
      <c r="B24" s="82">
        <v>2148</v>
      </c>
      <c r="C24" s="83">
        <v>6560.252007</v>
      </c>
      <c r="D24" s="84">
        <v>71.973413450999999</v>
      </c>
      <c r="E24" s="84">
        <v>0.89948530250000003</v>
      </c>
      <c r="F24" s="84">
        <v>67.280670126000004</v>
      </c>
      <c r="G24" s="82">
        <v>1490</v>
      </c>
      <c r="H24" s="83">
        <v>4607.6582859999999</v>
      </c>
      <c r="I24" s="84">
        <v>75.197816388000007</v>
      </c>
      <c r="J24" s="84">
        <v>1.0759662516999999</v>
      </c>
      <c r="K24" s="84">
        <v>32.719329874000003</v>
      </c>
      <c r="L24" s="82">
        <v>650</v>
      </c>
      <c r="M24" s="83">
        <v>1926.6133850000001</v>
      </c>
      <c r="N24" s="84">
        <v>65.325189803000001</v>
      </c>
      <c r="O24" s="84">
        <v>1.5864842559000001</v>
      </c>
      <c r="P24" s="86">
        <v>9.8726265850000008</v>
      </c>
      <c r="Q24" s="84">
        <v>1.8974491846999999</v>
      </c>
      <c r="R24" s="30">
        <v>5.2031046020999998</v>
      </c>
    </row>
    <row r="25" spans="1:18" x14ac:dyDescent="0.35">
      <c r="A25" s="21" t="s">
        <v>38</v>
      </c>
      <c r="B25" s="82">
        <v>2273</v>
      </c>
      <c r="C25" s="83">
        <v>15778.763387999999</v>
      </c>
      <c r="D25" s="84">
        <v>85.714750847000005</v>
      </c>
      <c r="E25" s="84">
        <v>0.97413706909999997</v>
      </c>
      <c r="F25" s="84">
        <v>61.666576382999999</v>
      </c>
      <c r="G25" s="82">
        <v>1446</v>
      </c>
      <c r="H25" s="83">
        <v>9856.6977779999997</v>
      </c>
      <c r="I25" s="84">
        <v>86.867193334999996</v>
      </c>
      <c r="J25" s="84">
        <v>1.0722113401</v>
      </c>
      <c r="K25" s="84">
        <v>38.333423617000001</v>
      </c>
      <c r="L25" s="82">
        <v>820</v>
      </c>
      <c r="M25" s="83">
        <v>5875.22145</v>
      </c>
      <c r="N25" s="84">
        <v>83.955614177000001</v>
      </c>
      <c r="O25" s="84">
        <v>1.3420677521</v>
      </c>
      <c r="P25" s="86">
        <v>2.9115791589</v>
      </c>
      <c r="Q25" s="84">
        <v>1.4238354159</v>
      </c>
      <c r="R25" s="30">
        <v>2.044884631</v>
      </c>
    </row>
    <row r="26" spans="1:18" x14ac:dyDescent="0.35">
      <c r="A26" s="21" t="s">
        <v>39</v>
      </c>
      <c r="B26" s="82">
        <v>3206</v>
      </c>
      <c r="C26" s="83">
        <v>4734.3708329999999</v>
      </c>
      <c r="D26" s="84">
        <v>70.136728300000001</v>
      </c>
      <c r="E26" s="84">
        <v>0.747211658</v>
      </c>
      <c r="F26" s="84">
        <v>68.988695395999997</v>
      </c>
      <c r="G26" s="82">
        <v>2179</v>
      </c>
      <c r="H26" s="83">
        <v>3334.0904449999998</v>
      </c>
      <c r="I26" s="84">
        <v>71.750197783999994</v>
      </c>
      <c r="J26" s="84">
        <v>0.90883191149999998</v>
      </c>
      <c r="K26" s="84">
        <v>31.011304603999999</v>
      </c>
      <c r="L26" s="82">
        <v>1007</v>
      </c>
      <c r="M26" s="83">
        <v>1373.952736</v>
      </c>
      <c r="N26" s="84">
        <v>66.787065550999998</v>
      </c>
      <c r="O26" s="84">
        <v>1.3773658556999999</v>
      </c>
      <c r="P26" s="86">
        <v>4.9631322333999996</v>
      </c>
      <c r="Q26" s="84">
        <v>1.6462849599</v>
      </c>
      <c r="R26" s="30">
        <v>3.0147467506000001</v>
      </c>
    </row>
    <row r="27" spans="1:18" x14ac:dyDescent="0.35">
      <c r="A27" s="21" t="s">
        <v>40</v>
      </c>
      <c r="B27" s="82">
        <v>3061</v>
      </c>
      <c r="C27" s="83">
        <v>74281.018309000006</v>
      </c>
      <c r="D27" s="84">
        <v>89.002445676999997</v>
      </c>
      <c r="E27" s="84">
        <v>0.64281688690000005</v>
      </c>
      <c r="F27" s="84">
        <v>68.584387888999998</v>
      </c>
      <c r="G27" s="82">
        <v>2253</v>
      </c>
      <c r="H27" s="83">
        <v>51374.482101000001</v>
      </c>
      <c r="I27" s="84">
        <v>89.858868310000005</v>
      </c>
      <c r="J27" s="84">
        <v>0.75413036330000005</v>
      </c>
      <c r="K27" s="84">
        <v>31.415612111000002</v>
      </c>
      <c r="L27" s="82">
        <v>798</v>
      </c>
      <c r="M27" s="83">
        <v>22633.696828</v>
      </c>
      <c r="N27" s="84">
        <v>87.090061344999995</v>
      </c>
      <c r="O27" s="84">
        <v>1.3715344165000001</v>
      </c>
      <c r="P27" s="84">
        <v>2.7688069647</v>
      </c>
      <c r="Q27" s="84">
        <v>1.6185335022</v>
      </c>
      <c r="R27" s="30">
        <v>1.710688695</v>
      </c>
    </row>
    <row r="28" spans="1:18" x14ac:dyDescent="0.35">
      <c r="A28" s="21" t="s">
        <v>41</v>
      </c>
      <c r="B28" s="82">
        <v>2032</v>
      </c>
      <c r="C28" s="83">
        <v>2739.9872270000001</v>
      </c>
      <c r="D28" s="84">
        <v>66.905485108999997</v>
      </c>
      <c r="E28" s="84">
        <v>0.88352923849999998</v>
      </c>
      <c r="F28" s="84">
        <v>68.384537746000007</v>
      </c>
      <c r="G28" s="82">
        <v>1487</v>
      </c>
      <c r="H28" s="83">
        <v>1934.2570229999999</v>
      </c>
      <c r="I28" s="84">
        <v>68.659253782999997</v>
      </c>
      <c r="J28" s="84">
        <v>0.96930575230000005</v>
      </c>
      <c r="K28" s="84">
        <v>31.615462254000001</v>
      </c>
      <c r="L28" s="82">
        <v>534</v>
      </c>
      <c r="M28" s="83">
        <v>790.20804099999998</v>
      </c>
      <c r="N28" s="84">
        <v>63.263004387000002</v>
      </c>
      <c r="O28" s="84">
        <v>1.6961618373</v>
      </c>
      <c r="P28" s="86">
        <v>5.3962493963</v>
      </c>
      <c r="Q28" s="84">
        <v>1.8862103362</v>
      </c>
      <c r="R28" s="30">
        <v>2.8608948284000002</v>
      </c>
    </row>
    <row r="29" spans="1:18" x14ac:dyDescent="0.35">
      <c r="A29" s="21" t="s">
        <v>42</v>
      </c>
      <c r="B29" s="82">
        <v>2996</v>
      </c>
      <c r="C29" s="83">
        <v>66502.870123000001</v>
      </c>
      <c r="D29" s="84">
        <v>88.742674840999996</v>
      </c>
      <c r="E29" s="84">
        <v>0.62773544619999999</v>
      </c>
      <c r="F29" s="84">
        <v>71.106990048</v>
      </c>
      <c r="G29" s="82">
        <v>2242</v>
      </c>
      <c r="H29" s="83">
        <v>47679.781933999999</v>
      </c>
      <c r="I29" s="84">
        <v>89.483752086999999</v>
      </c>
      <c r="J29" s="84">
        <v>0.66871442780000001</v>
      </c>
      <c r="K29" s="84">
        <v>28.893009952</v>
      </c>
      <c r="L29" s="82">
        <v>748</v>
      </c>
      <c r="M29" s="83">
        <v>18693.157025</v>
      </c>
      <c r="N29" s="84">
        <v>87.088710402999993</v>
      </c>
      <c r="O29" s="84">
        <v>1.3361963224</v>
      </c>
      <c r="P29" s="84">
        <v>2.3950416835000001</v>
      </c>
      <c r="Q29" s="84">
        <v>1.4597700820999999</v>
      </c>
      <c r="R29" s="30">
        <v>1.6406978831000001</v>
      </c>
    </row>
    <row r="30" spans="1:18" x14ac:dyDescent="0.35">
      <c r="A30" s="21" t="s">
        <v>43</v>
      </c>
      <c r="B30" s="82">
        <v>2870</v>
      </c>
      <c r="C30" s="83">
        <v>78241.815382999994</v>
      </c>
      <c r="D30" s="84">
        <v>80.486218702000002</v>
      </c>
      <c r="E30" s="84">
        <v>0.93785119589999999</v>
      </c>
      <c r="F30" s="84">
        <v>55.811263564000001</v>
      </c>
      <c r="G30" s="82">
        <v>1664</v>
      </c>
      <c r="H30" s="83">
        <v>45074.473908</v>
      </c>
      <c r="I30" s="84">
        <v>82.42945263</v>
      </c>
      <c r="J30" s="84">
        <v>1.1301678633000001</v>
      </c>
      <c r="K30" s="84">
        <v>44.188736435999999</v>
      </c>
      <c r="L30" s="82">
        <v>1193</v>
      </c>
      <c r="M30" s="83">
        <v>32834.849523999997</v>
      </c>
      <c r="N30" s="84">
        <v>77.870338172999993</v>
      </c>
      <c r="O30" s="84">
        <v>1.2565231214000001</v>
      </c>
      <c r="P30" s="86">
        <v>4.5591144568999997</v>
      </c>
      <c r="Q30" s="84">
        <v>1.4786525559000001</v>
      </c>
      <c r="R30" s="30">
        <v>3.0832898767999999</v>
      </c>
    </row>
    <row r="31" spans="1:18" x14ac:dyDescent="0.35">
      <c r="A31" s="21" t="s">
        <v>44</v>
      </c>
      <c r="B31" s="82">
        <v>2248</v>
      </c>
      <c r="C31" s="83">
        <v>101733.964847</v>
      </c>
      <c r="D31" s="84">
        <v>76.059332765999997</v>
      </c>
      <c r="E31" s="84">
        <v>1.0950310441</v>
      </c>
      <c r="F31" s="84">
        <v>53.666143701999999</v>
      </c>
      <c r="G31" s="82">
        <v>1470</v>
      </c>
      <c r="H31" s="83">
        <v>59808.226942000001</v>
      </c>
      <c r="I31" s="84">
        <v>80.533873581999998</v>
      </c>
      <c r="J31" s="84">
        <v>1.2405969909000001</v>
      </c>
      <c r="K31" s="84">
        <v>46.333856298000001</v>
      </c>
      <c r="L31" s="82">
        <v>774</v>
      </c>
      <c r="M31" s="83">
        <v>41708.257128999998</v>
      </c>
      <c r="N31" s="84">
        <v>70.582480606000004</v>
      </c>
      <c r="O31" s="84">
        <v>1.6270484343</v>
      </c>
      <c r="P31" s="86">
        <v>9.9513929760999993</v>
      </c>
      <c r="Q31" s="84">
        <v>1.9339265724000001</v>
      </c>
      <c r="R31" s="30">
        <v>5.1456932843000001</v>
      </c>
    </row>
    <row r="32" spans="1:18" x14ac:dyDescent="0.35">
      <c r="A32" s="21" t="s">
        <v>45</v>
      </c>
      <c r="B32" s="82">
        <v>2420</v>
      </c>
      <c r="C32" s="83">
        <v>15353.983523999999</v>
      </c>
      <c r="D32" s="84">
        <v>74.893113219</v>
      </c>
      <c r="E32" s="84">
        <v>0.88129704730000002</v>
      </c>
      <c r="F32" s="84">
        <v>70.040582881000006</v>
      </c>
      <c r="G32" s="82">
        <v>1673</v>
      </c>
      <c r="H32" s="83">
        <v>10626.554591</v>
      </c>
      <c r="I32" s="84">
        <v>74.021362362999994</v>
      </c>
      <c r="J32" s="84">
        <v>1.1840278823999999</v>
      </c>
      <c r="K32" s="84">
        <v>29.959417119000001</v>
      </c>
      <c r="L32" s="82">
        <v>742</v>
      </c>
      <c r="M32" s="83">
        <v>4698.9337260000002</v>
      </c>
      <c r="N32" s="84">
        <v>76.891579981999996</v>
      </c>
      <c r="O32" s="84">
        <v>1.3514926026</v>
      </c>
      <c r="P32" s="84">
        <v>-2.8702176189999999</v>
      </c>
      <c r="Q32" s="84">
        <v>1.8972207780999999</v>
      </c>
      <c r="R32" s="30">
        <v>-1.5128537769999999</v>
      </c>
    </row>
    <row r="33" spans="1:18" x14ac:dyDescent="0.35">
      <c r="A33" s="21" t="s">
        <v>46</v>
      </c>
      <c r="B33" s="82">
        <v>2500</v>
      </c>
      <c r="C33" s="83">
        <v>40264.997686000002</v>
      </c>
      <c r="D33" s="84">
        <v>86.271231901999997</v>
      </c>
      <c r="E33" s="84">
        <v>0.68836695459999997</v>
      </c>
      <c r="F33" s="84">
        <v>62.261548409</v>
      </c>
      <c r="G33" s="82">
        <v>1636</v>
      </c>
      <c r="H33" s="83">
        <v>26182.915205000001</v>
      </c>
      <c r="I33" s="84">
        <v>88.325441322000003</v>
      </c>
      <c r="J33" s="84">
        <v>0.76871800000000001</v>
      </c>
      <c r="K33" s="84">
        <v>37.738451591</v>
      </c>
      <c r="L33" s="82">
        <v>860</v>
      </c>
      <c r="M33" s="83">
        <v>14021.596310000001</v>
      </c>
      <c r="N33" s="84">
        <v>82.687073671999997</v>
      </c>
      <c r="O33" s="84">
        <v>1.3564567996000001</v>
      </c>
      <c r="P33" s="86">
        <v>5.6383676499000002</v>
      </c>
      <c r="Q33" s="84">
        <v>1.5405069383000001</v>
      </c>
      <c r="R33" s="30">
        <v>3.6600728694</v>
      </c>
    </row>
    <row r="34" spans="1:18" x14ac:dyDescent="0.35">
      <c r="A34" s="21" t="s">
        <v>47</v>
      </c>
      <c r="B34" s="82">
        <v>3691</v>
      </c>
      <c r="C34" s="83">
        <v>50304.623028000002</v>
      </c>
      <c r="D34" s="84">
        <v>88.759166012999998</v>
      </c>
      <c r="E34" s="84">
        <v>0.58190222420000004</v>
      </c>
      <c r="F34" s="84">
        <v>69.722577572000006</v>
      </c>
      <c r="G34" s="82">
        <v>2621</v>
      </c>
      <c r="H34" s="83">
        <v>35332.992329000001</v>
      </c>
      <c r="I34" s="84">
        <v>89.635305931000005</v>
      </c>
      <c r="J34" s="84">
        <v>0.67417048369999999</v>
      </c>
      <c r="K34" s="84">
        <v>30.277422428000001</v>
      </c>
      <c r="L34" s="82">
        <v>1054</v>
      </c>
      <c r="M34" s="83">
        <v>14745.225596</v>
      </c>
      <c r="N34" s="84">
        <v>86.893900986999995</v>
      </c>
      <c r="O34" s="84">
        <v>1.0064518559</v>
      </c>
      <c r="P34" s="86">
        <v>2.7414049437000001</v>
      </c>
      <c r="Q34" s="84">
        <v>1.1516164928999999</v>
      </c>
      <c r="R34" s="30">
        <v>2.3804842675</v>
      </c>
    </row>
    <row r="35" spans="1:18" x14ac:dyDescent="0.35">
      <c r="A35" s="21" t="s">
        <v>48</v>
      </c>
      <c r="B35" s="82">
        <v>2903</v>
      </c>
      <c r="C35" s="83">
        <v>94514.825297999996</v>
      </c>
      <c r="D35" s="84">
        <v>88.316305530999998</v>
      </c>
      <c r="E35" s="84">
        <v>0.59559095549999996</v>
      </c>
      <c r="F35" s="84">
        <v>67.558044019999997</v>
      </c>
      <c r="G35" s="82">
        <v>1985</v>
      </c>
      <c r="H35" s="83">
        <v>64100.371503000002</v>
      </c>
      <c r="I35" s="84">
        <v>89.104782424000007</v>
      </c>
      <c r="J35" s="84">
        <v>0.73391354129999997</v>
      </c>
      <c r="K35" s="84">
        <v>32.441955980000003</v>
      </c>
      <c r="L35" s="82">
        <v>896</v>
      </c>
      <c r="M35" s="83">
        <v>29673.025124</v>
      </c>
      <c r="N35" s="84">
        <v>86.748954565000005</v>
      </c>
      <c r="O35" s="84">
        <v>1.1472328136000001</v>
      </c>
      <c r="P35" s="84">
        <v>2.3558278594000002</v>
      </c>
      <c r="Q35" s="84">
        <v>1.4344775504</v>
      </c>
      <c r="R35" s="30">
        <v>1.642289807</v>
      </c>
    </row>
    <row r="36" spans="1:18" x14ac:dyDescent="0.35">
      <c r="A36" s="21" t="s">
        <v>49</v>
      </c>
      <c r="B36" s="82">
        <v>1452</v>
      </c>
      <c r="C36" s="83">
        <v>13657.291347</v>
      </c>
      <c r="D36" s="84">
        <v>80.861803659000003</v>
      </c>
      <c r="E36" s="84">
        <v>0.94923958239999995</v>
      </c>
      <c r="F36" s="84">
        <v>44.412097500999998</v>
      </c>
      <c r="G36" s="82">
        <v>678</v>
      </c>
      <c r="H36" s="83">
        <v>6281.190791</v>
      </c>
      <c r="I36" s="84">
        <v>83.380948778000004</v>
      </c>
      <c r="J36" s="84">
        <v>1.2530929470000001</v>
      </c>
      <c r="K36" s="84">
        <v>55.587902499000002</v>
      </c>
      <c r="L36" s="82">
        <v>768</v>
      </c>
      <c r="M36" s="83">
        <v>7318.2170180000003</v>
      </c>
      <c r="N36" s="84">
        <v>79.018138248</v>
      </c>
      <c r="O36" s="84">
        <v>1.3262952434999999</v>
      </c>
      <c r="P36" s="86">
        <v>4.3628105306</v>
      </c>
      <c r="Q36" s="84">
        <v>1.7010293368</v>
      </c>
      <c r="R36" s="30">
        <v>2.5648061653999998</v>
      </c>
    </row>
    <row r="37" spans="1:18" x14ac:dyDescent="0.35">
      <c r="A37" s="21" t="s">
        <v>50</v>
      </c>
      <c r="B37" s="82">
        <v>3695</v>
      </c>
      <c r="C37" s="83">
        <v>50308.213835000002</v>
      </c>
      <c r="D37" s="84">
        <v>86.955505158999998</v>
      </c>
      <c r="E37" s="84">
        <v>0.68817318230000002</v>
      </c>
      <c r="F37" s="84">
        <v>72.826300047999993</v>
      </c>
      <c r="G37" s="82">
        <v>2766</v>
      </c>
      <c r="H37" s="83">
        <v>36987.192780999998</v>
      </c>
      <c r="I37" s="84">
        <v>88.119493747000007</v>
      </c>
      <c r="J37" s="84">
        <v>0.74996542840000002</v>
      </c>
      <c r="K37" s="84">
        <v>27.173699952</v>
      </c>
      <c r="L37" s="82">
        <v>909</v>
      </c>
      <c r="M37" s="83">
        <v>12991.149669</v>
      </c>
      <c r="N37" s="84">
        <v>83.694823470000003</v>
      </c>
      <c r="O37" s="84">
        <v>1.2688265203</v>
      </c>
      <c r="P37" s="86">
        <v>4.4246702764999997</v>
      </c>
      <c r="Q37" s="84">
        <v>1.3754575304000001</v>
      </c>
      <c r="R37" s="30">
        <v>3.2168716071999999</v>
      </c>
    </row>
    <row r="38" spans="1:18" x14ac:dyDescent="0.35">
      <c r="A38" s="21" t="s">
        <v>51</v>
      </c>
      <c r="B38" s="82">
        <v>2396</v>
      </c>
      <c r="C38" s="83">
        <v>46112.840929999998</v>
      </c>
      <c r="D38" s="84">
        <v>80.251607281000005</v>
      </c>
      <c r="E38" s="84">
        <v>0.80912534520000001</v>
      </c>
      <c r="F38" s="84">
        <v>65.291590255000003</v>
      </c>
      <c r="G38" s="82">
        <v>1632</v>
      </c>
      <c r="H38" s="83">
        <v>31021.488550999999</v>
      </c>
      <c r="I38" s="84">
        <v>81.970038657000003</v>
      </c>
      <c r="J38" s="84">
        <v>0.87758328210000003</v>
      </c>
      <c r="K38" s="84">
        <v>34.708409744999997</v>
      </c>
      <c r="L38" s="82">
        <v>759</v>
      </c>
      <c r="M38" s="83">
        <v>14996.925159</v>
      </c>
      <c r="N38" s="84">
        <v>76.888668799000001</v>
      </c>
      <c r="O38" s="84">
        <v>1.4531977796</v>
      </c>
      <c r="P38" s="86">
        <v>5.0813698582000004</v>
      </c>
      <c r="Q38" s="84">
        <v>1.5823258958999999</v>
      </c>
      <c r="R38" s="30">
        <v>3.2113295189</v>
      </c>
    </row>
    <row r="39" spans="1:18" x14ac:dyDescent="0.35">
      <c r="A39" s="21" t="s">
        <v>150</v>
      </c>
      <c r="B39" s="82">
        <v>962</v>
      </c>
      <c r="C39" s="83">
        <v>141676.570355</v>
      </c>
      <c r="D39" s="84">
        <v>78.004444454999998</v>
      </c>
      <c r="E39" s="84">
        <v>1.6644389708</v>
      </c>
      <c r="F39" s="84">
        <v>58.004701544</v>
      </c>
      <c r="G39" s="82">
        <v>599</v>
      </c>
      <c r="H39" s="83">
        <v>84666.079498999999</v>
      </c>
      <c r="I39" s="84">
        <v>80.786079211000001</v>
      </c>
      <c r="J39" s="84">
        <v>1.7148726324000001</v>
      </c>
      <c r="K39" s="84">
        <v>41.995298456</v>
      </c>
      <c r="L39" s="82">
        <v>352</v>
      </c>
      <c r="M39" s="83">
        <v>55761.706419000002</v>
      </c>
      <c r="N39" s="84">
        <v>74.164194226999996</v>
      </c>
      <c r="O39" s="84">
        <v>3.0432259375999999</v>
      </c>
      <c r="P39" s="86">
        <v>6.6218849837000002</v>
      </c>
      <c r="Q39" s="84">
        <v>3.3403020270999999</v>
      </c>
      <c r="R39" s="30">
        <v>1.9824210296</v>
      </c>
    </row>
    <row r="41" spans="1:18" x14ac:dyDescent="0.35">
      <c r="A41" s="6" t="s">
        <v>52</v>
      </c>
    </row>
    <row r="42" spans="1:18" ht="39" customHeight="1" x14ac:dyDescent="0.35">
      <c r="A42" s="7" t="s">
        <v>53</v>
      </c>
      <c r="B42" s="109" t="s">
        <v>109</v>
      </c>
      <c r="C42" s="109"/>
      <c r="D42" s="109"/>
      <c r="E42" s="109"/>
      <c r="F42" s="109"/>
      <c r="G42" s="109"/>
      <c r="H42" s="109"/>
      <c r="I42" s="109"/>
      <c r="J42" s="109"/>
      <c r="K42" s="109"/>
      <c r="L42" s="109"/>
    </row>
    <row r="43" spans="1:18" ht="24.75" customHeight="1" x14ac:dyDescent="0.35">
      <c r="B43" s="109" t="s">
        <v>100</v>
      </c>
      <c r="C43" s="109"/>
      <c r="D43" s="109"/>
      <c r="E43" s="109"/>
      <c r="F43" s="109"/>
      <c r="G43" s="109"/>
      <c r="H43" s="109"/>
      <c r="I43" s="109"/>
      <c r="J43" s="109"/>
      <c r="K43" s="109"/>
      <c r="L43" s="109"/>
    </row>
    <row r="44" spans="1:18" x14ac:dyDescent="0.35">
      <c r="A44" s="48" t="s">
        <v>152</v>
      </c>
      <c r="B44" s="107" t="s">
        <v>153</v>
      </c>
      <c r="C44" s="107"/>
      <c r="D44" s="107"/>
      <c r="E44" s="107"/>
      <c r="F44" s="107"/>
      <c r="G44" s="107"/>
      <c r="H44" s="107"/>
      <c r="I44" s="107"/>
    </row>
  </sheetData>
  <sheetProtection selectLockedCells="1"/>
  <mergeCells count="7">
    <mergeCell ref="P13:R13"/>
    <mergeCell ref="B42:L42"/>
    <mergeCell ref="B43:L43"/>
    <mergeCell ref="B44:I44"/>
    <mergeCell ref="B13:E13"/>
    <mergeCell ref="F13:J13"/>
    <mergeCell ref="K13:O13"/>
  </mergeCells>
  <conditionalFormatting sqref="C15:C39">
    <cfRule type="expression" dxfId="172" priority="5">
      <formula>"$G3=1"</formula>
    </cfRule>
  </conditionalFormatting>
  <conditionalFormatting sqref="F15:F39">
    <cfRule type="expression" dxfId="171" priority="1">
      <formula>"$G3=1"</formula>
    </cfRule>
  </conditionalFormatting>
  <conditionalFormatting sqref="K15 H15:H39 M15:M39 K37 K39">
    <cfRule type="expression" dxfId="170" priority="6">
      <formula>"$G3=1"</formula>
    </cfRule>
  </conditionalFormatting>
  <conditionalFormatting sqref="R15:R39">
    <cfRule type="cellIs" dxfId="169" priority="3" operator="lessThan">
      <formula>-1.96</formula>
    </cfRule>
    <cfRule type="cellIs" dxfId="168" priority="4" operator="greaterThan">
      <formula>1.96</formula>
    </cfRule>
  </conditionalFormatting>
  <hyperlinks>
    <hyperlink ref="K1" location="Contents!B32" display="Contents" xr:uid="{A53396EE-B1D9-4407-860D-29C7CF31B0D4}"/>
  </hyperlinks>
  <pageMargins left="0.7" right="0.7" top="0.75" bottom="0.75" header="0.3" footer="0.3"/>
  <pageSetup orientation="portrait" horizontalDpi="90" verticalDpi="9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448FD-C7B9-4B9B-B087-E0A738CD55A1}">
  <dimension ref="A1:AE907"/>
  <sheetViews>
    <sheetView workbookViewId="0">
      <selection activeCell="M5" sqref="M5"/>
    </sheetView>
  </sheetViews>
  <sheetFormatPr defaultColWidth="8.81640625" defaultRowHeight="14.5" x14ac:dyDescent="0.35"/>
  <cols>
    <col min="1" max="1" width="26.81640625" bestFit="1" customWidth="1"/>
    <col min="2" max="10" width="15.7265625" customWidth="1"/>
    <col min="11" max="11" width="16.1796875" customWidth="1"/>
    <col min="12" max="12" width="15.7265625" customWidth="1"/>
    <col min="13" max="13" width="14.453125" customWidth="1"/>
    <col min="14" max="14" width="14.81640625" customWidth="1"/>
    <col min="15" max="18" width="15.7265625" customWidth="1"/>
    <col min="19" max="19" width="14.453125" customWidth="1"/>
    <col min="20" max="20" width="14.26953125" customWidth="1"/>
    <col min="21" max="21" width="13.26953125" customWidth="1"/>
    <col min="22" max="22" width="13" customWidth="1"/>
    <col min="23" max="24" width="14.7265625" customWidth="1"/>
    <col min="25" max="25" width="15.54296875" customWidth="1"/>
    <col min="26" max="26" width="13.1796875" customWidth="1"/>
    <col min="27" max="27" width="15" customWidth="1"/>
    <col min="28" max="28" width="13.453125" customWidth="1"/>
    <col min="29" max="29" width="17" customWidth="1"/>
    <col min="30" max="30" width="10.453125" customWidth="1"/>
    <col min="31" max="31" width="15.81640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70"/>
      <c r="G1" s="70"/>
      <c r="H1" s="70"/>
      <c r="I1" s="70"/>
      <c r="J1" s="70"/>
      <c r="K1" s="81" t="s">
        <v>312</v>
      </c>
      <c r="L1" s="79"/>
      <c r="M1" s="79"/>
      <c r="N1" s="79"/>
      <c r="O1" s="79"/>
      <c r="P1" s="79"/>
      <c r="Q1" s="79"/>
      <c r="R1" s="79"/>
      <c r="S1" s="79"/>
    </row>
    <row r="2" spans="1:31" s="4" customFormat="1" ht="17.25" customHeight="1" x14ac:dyDescent="0.35">
      <c r="A2" s="2" t="s">
        <v>3</v>
      </c>
      <c r="B2" s="3" t="str">
        <f>'Table 2.1'!B2</f>
        <v>Chapter 2: Digital equity and inclusion</v>
      </c>
      <c r="C2" s="3"/>
      <c r="D2" s="3"/>
      <c r="E2" s="3"/>
      <c r="F2" s="3"/>
      <c r="G2" s="3"/>
      <c r="H2" s="3"/>
      <c r="I2" s="3"/>
      <c r="J2" s="3"/>
      <c r="K2" s="3"/>
      <c r="L2" s="28"/>
      <c r="M2" s="28"/>
      <c r="N2" s="28"/>
      <c r="O2" s="28"/>
      <c r="P2" s="28"/>
      <c r="Q2" s="28"/>
      <c r="R2" s="28"/>
      <c r="S2" s="28"/>
    </row>
    <row r="3" spans="1:31" s="4" customFormat="1" ht="17.25" customHeight="1" x14ac:dyDescent="0.35">
      <c r="A3" s="2"/>
      <c r="B3" s="3"/>
      <c r="C3" s="3"/>
      <c r="D3" s="3"/>
      <c r="E3" s="3"/>
      <c r="F3" s="3"/>
      <c r="G3" s="3"/>
      <c r="H3" s="3"/>
      <c r="I3" s="3"/>
      <c r="J3" s="3"/>
      <c r="K3" s="3"/>
      <c r="L3" s="28"/>
      <c r="M3" s="28"/>
      <c r="N3" s="28"/>
      <c r="O3" s="28"/>
      <c r="P3" s="28"/>
      <c r="Q3" s="28"/>
      <c r="R3" s="28"/>
      <c r="S3" s="28"/>
    </row>
    <row r="4" spans="1:31" s="4" customFormat="1" ht="17.25" customHeight="1" x14ac:dyDescent="0.35">
      <c r="A4" s="2" t="s">
        <v>6</v>
      </c>
      <c r="B4" s="3" t="s">
        <v>330</v>
      </c>
      <c r="C4" s="3"/>
      <c r="D4" s="3"/>
      <c r="E4" s="3"/>
      <c r="F4" s="3"/>
      <c r="G4" s="3"/>
      <c r="H4" s="3"/>
      <c r="I4" s="3"/>
      <c r="J4" s="3"/>
      <c r="K4" s="3"/>
      <c r="L4" s="28"/>
      <c r="M4" s="28"/>
      <c r="N4" s="28"/>
      <c r="O4" s="28"/>
      <c r="P4" s="28"/>
      <c r="Q4" s="28"/>
      <c r="R4" s="28"/>
      <c r="S4" s="28"/>
    </row>
    <row r="5" spans="1:31" s="4" customFormat="1" ht="17.25" customHeight="1" x14ac:dyDescent="0.35">
      <c r="A5" s="2"/>
      <c r="B5" s="3"/>
      <c r="C5" s="3"/>
      <c r="D5" s="3"/>
      <c r="E5" s="3"/>
      <c r="F5" s="3"/>
      <c r="G5" s="3"/>
      <c r="H5" s="3"/>
      <c r="I5" s="3"/>
      <c r="J5" s="3"/>
      <c r="K5" s="3"/>
      <c r="L5" s="28"/>
      <c r="M5" s="28"/>
      <c r="N5" s="28"/>
      <c r="O5" s="28"/>
      <c r="P5" s="28"/>
      <c r="Q5" s="28"/>
      <c r="R5" s="28"/>
      <c r="S5" s="28"/>
    </row>
    <row r="6" spans="1:31" ht="17.25" customHeight="1" x14ac:dyDescent="0.35">
      <c r="A6" s="2" t="s">
        <v>8</v>
      </c>
      <c r="B6" s="3">
        <v>2023</v>
      </c>
      <c r="C6" s="3"/>
      <c r="D6" s="3"/>
      <c r="E6" s="3"/>
      <c r="F6" s="3"/>
      <c r="G6" s="3"/>
      <c r="H6" s="3"/>
      <c r="I6" s="3"/>
      <c r="J6" s="3"/>
      <c r="K6" s="3"/>
      <c r="L6" s="28"/>
      <c r="M6" s="28"/>
      <c r="N6" s="28"/>
      <c r="O6" s="28"/>
      <c r="P6" s="28"/>
      <c r="Q6" s="28"/>
      <c r="R6" s="28"/>
      <c r="S6" s="28"/>
    </row>
    <row r="7" spans="1:31" s="1" customFormat="1" ht="17.25" customHeight="1" x14ac:dyDescent="0.35">
      <c r="A7" s="61"/>
    </row>
    <row r="8" spans="1:31" ht="24" customHeight="1" x14ac:dyDescent="0.35">
      <c r="A8" s="2" t="s">
        <v>9</v>
      </c>
      <c r="B8" s="16" t="s">
        <v>110</v>
      </c>
      <c r="C8" s="17"/>
      <c r="D8" s="17"/>
      <c r="E8" s="17"/>
      <c r="F8" s="17"/>
      <c r="G8" s="17"/>
      <c r="H8" s="17"/>
      <c r="I8" s="17"/>
      <c r="J8" s="17"/>
      <c r="K8" s="17"/>
      <c r="L8" s="29"/>
      <c r="M8" s="29"/>
      <c r="N8" s="29"/>
      <c r="O8" s="29"/>
      <c r="P8" s="29"/>
      <c r="Q8" s="29"/>
      <c r="R8" s="29"/>
      <c r="S8" s="29"/>
    </row>
    <row r="9" spans="1:31" x14ac:dyDescent="0.35">
      <c r="A9" s="2" t="s">
        <v>11</v>
      </c>
      <c r="B9" s="3" t="s">
        <v>12</v>
      </c>
      <c r="C9" s="18"/>
      <c r="D9" s="18"/>
      <c r="E9" s="18"/>
      <c r="F9" s="18"/>
      <c r="G9" s="18"/>
      <c r="H9" s="18"/>
      <c r="I9" s="18"/>
      <c r="J9" s="18"/>
      <c r="K9" s="18"/>
      <c r="L9" s="1"/>
      <c r="M9" s="1"/>
      <c r="N9" s="1"/>
      <c r="O9" s="1"/>
      <c r="P9" s="1"/>
      <c r="Q9" s="1"/>
      <c r="R9" s="1"/>
      <c r="S9" s="1"/>
    </row>
    <row r="10" spans="1:31" s="1" customFormat="1" x14ac:dyDescent="0.35"/>
    <row r="11" spans="1:31" s="1" customFormat="1" x14ac:dyDescent="0.35"/>
    <row r="12" spans="1:31" s="1" customFormat="1" x14ac:dyDescent="0.35"/>
    <row r="13" spans="1:31" x14ac:dyDescent="0.35">
      <c r="A13" s="1"/>
      <c r="B13" s="112" t="s">
        <v>111</v>
      </c>
      <c r="C13" s="112"/>
      <c r="D13" s="112"/>
      <c r="E13" s="112"/>
      <c r="F13" s="112" t="s">
        <v>112</v>
      </c>
      <c r="G13" s="112"/>
      <c r="H13" s="112"/>
      <c r="I13" s="112"/>
      <c r="J13" s="112" t="s">
        <v>113</v>
      </c>
      <c r="K13" s="112"/>
      <c r="L13" s="112"/>
      <c r="M13" s="112"/>
      <c r="N13" s="112" t="s">
        <v>114</v>
      </c>
      <c r="O13" s="112"/>
      <c r="P13" s="112"/>
      <c r="Q13" s="112"/>
      <c r="R13" s="47"/>
      <c r="S13" s="46"/>
      <c r="T13" s="46"/>
      <c r="U13" s="46"/>
      <c r="V13" s="46"/>
      <c r="W13" s="46"/>
      <c r="X13" s="46"/>
      <c r="Y13" s="46"/>
      <c r="Z13" s="46"/>
      <c r="AA13" s="46"/>
      <c r="AB13" s="46"/>
      <c r="AC13" s="121"/>
      <c r="AD13" s="121"/>
      <c r="AE13" s="121"/>
    </row>
    <row r="14" spans="1:31" ht="28" x14ac:dyDescent="0.35">
      <c r="A14" s="23"/>
      <c r="B14" s="22" t="s">
        <v>19</v>
      </c>
      <c r="C14" s="22" t="s">
        <v>20</v>
      </c>
      <c r="D14" s="22" t="s">
        <v>21</v>
      </c>
      <c r="E14" s="22" t="s">
        <v>22</v>
      </c>
      <c r="F14" s="22" t="s">
        <v>19</v>
      </c>
      <c r="G14" s="22" t="s">
        <v>20</v>
      </c>
      <c r="H14" s="22" t="s">
        <v>21</v>
      </c>
      <c r="I14" s="22" t="s">
        <v>22</v>
      </c>
      <c r="J14" s="22" t="s">
        <v>19</v>
      </c>
      <c r="K14" s="22" t="s">
        <v>20</v>
      </c>
      <c r="L14" s="22" t="s">
        <v>21</v>
      </c>
      <c r="M14" s="22" t="s">
        <v>22</v>
      </c>
      <c r="N14" s="22" t="s">
        <v>19</v>
      </c>
      <c r="O14" s="22" t="s">
        <v>20</v>
      </c>
      <c r="P14" s="22" t="s">
        <v>21</v>
      </c>
      <c r="Q14" s="22" t="s">
        <v>22</v>
      </c>
      <c r="R14" s="34"/>
      <c r="S14" s="34"/>
      <c r="T14" s="34"/>
      <c r="U14" s="34"/>
      <c r="V14" s="34"/>
      <c r="W14" s="34"/>
      <c r="X14" s="34"/>
      <c r="Y14" s="34"/>
      <c r="Z14" s="34"/>
      <c r="AA14" s="34"/>
      <c r="AB14" s="34"/>
      <c r="AC14" s="34"/>
      <c r="AD14" s="34"/>
      <c r="AE14" s="34"/>
    </row>
    <row r="15" spans="1:31" s="1" customFormat="1" x14ac:dyDescent="0.35">
      <c r="A15" s="62" t="s">
        <v>27</v>
      </c>
      <c r="B15" s="94">
        <v>595</v>
      </c>
      <c r="C15" s="95">
        <v>13510.917766</v>
      </c>
      <c r="D15" s="88">
        <v>22.068008489</v>
      </c>
      <c r="E15" s="88">
        <v>3.7715803591000001</v>
      </c>
      <c r="F15" s="94">
        <v>99</v>
      </c>
      <c r="G15" s="95">
        <v>1832.9489450000001</v>
      </c>
      <c r="H15" s="88">
        <v>2.9938405065000002</v>
      </c>
      <c r="I15" s="88">
        <v>1.7646059885000001</v>
      </c>
      <c r="J15" s="94">
        <v>201</v>
      </c>
      <c r="K15" s="95">
        <v>4303.8179440000004</v>
      </c>
      <c r="L15" s="88">
        <v>7.0296254167000001</v>
      </c>
      <c r="M15" s="88">
        <v>2.3136809080999998</v>
      </c>
      <c r="N15" s="94">
        <v>1916</v>
      </c>
      <c r="O15" s="95">
        <v>41576.316471999999</v>
      </c>
      <c r="P15" s="88">
        <v>67.908525587</v>
      </c>
      <c r="Q15" s="88">
        <v>4.5746113566000002</v>
      </c>
      <c r="R15" s="52"/>
      <c r="S15" s="53"/>
      <c r="T15" s="54"/>
      <c r="U15" s="55"/>
      <c r="V15" s="36"/>
      <c r="W15" s="36"/>
      <c r="X15" s="53"/>
      <c r="Y15" s="56"/>
      <c r="Z15" s="55"/>
      <c r="AA15" s="57"/>
      <c r="AB15" s="57"/>
      <c r="AC15" s="36"/>
      <c r="AD15" s="36"/>
      <c r="AE15" s="36"/>
    </row>
    <row r="16" spans="1:31" s="1" customFormat="1" x14ac:dyDescent="0.35">
      <c r="A16" s="62" t="s">
        <v>29</v>
      </c>
      <c r="B16" s="94">
        <v>7580</v>
      </c>
      <c r="C16" s="95">
        <v>106820.468741</v>
      </c>
      <c r="D16" s="88">
        <v>96.271159366000006</v>
      </c>
      <c r="E16" s="88">
        <v>1.4378686329000001</v>
      </c>
      <c r="F16" s="94">
        <v>39</v>
      </c>
      <c r="G16" s="95">
        <v>424.67307299999999</v>
      </c>
      <c r="H16" s="88">
        <v>0.38273347390000001</v>
      </c>
      <c r="I16" s="88">
        <v>0.38269838160000003</v>
      </c>
      <c r="J16" s="94">
        <v>0</v>
      </c>
      <c r="K16" s="95">
        <v>0</v>
      </c>
      <c r="L16" s="88">
        <v>0</v>
      </c>
      <c r="M16" s="88">
        <v>0</v>
      </c>
      <c r="N16" s="94">
        <v>300</v>
      </c>
      <c r="O16" s="95">
        <v>3712.7706539999999</v>
      </c>
      <c r="P16" s="88">
        <v>3.3461071602999999</v>
      </c>
      <c r="Q16" s="88">
        <v>1.3865213501</v>
      </c>
      <c r="R16" s="57"/>
      <c r="S16" s="53"/>
      <c r="T16" s="54"/>
      <c r="U16" s="55"/>
      <c r="V16" s="36"/>
      <c r="W16" s="36"/>
      <c r="X16" s="53"/>
      <c r="Y16" s="56"/>
      <c r="Z16" s="55"/>
      <c r="AA16" s="57"/>
      <c r="AB16" s="57"/>
      <c r="AC16" s="36"/>
      <c r="AD16" s="36"/>
      <c r="AE16" s="36"/>
    </row>
    <row r="17" spans="1:31" s="1" customFormat="1" x14ac:dyDescent="0.35">
      <c r="A17" s="62" t="s">
        <v>30</v>
      </c>
      <c r="B17" s="94">
        <v>860</v>
      </c>
      <c r="C17" s="95">
        <v>18341.352987999999</v>
      </c>
      <c r="D17" s="88">
        <v>44.040137471999998</v>
      </c>
      <c r="E17" s="88">
        <v>4.3189380501999999</v>
      </c>
      <c r="F17" s="94">
        <v>256</v>
      </c>
      <c r="G17" s="95">
        <v>4980.7980900000002</v>
      </c>
      <c r="H17" s="88">
        <v>11.959588409</v>
      </c>
      <c r="I17" s="88">
        <v>3.6538840739</v>
      </c>
      <c r="J17" s="94">
        <v>79</v>
      </c>
      <c r="K17" s="95">
        <v>1607.2860880000001</v>
      </c>
      <c r="L17" s="88">
        <v>3.8593172661000001</v>
      </c>
      <c r="M17" s="88">
        <v>1.9476158368000001</v>
      </c>
      <c r="N17" s="94">
        <v>858</v>
      </c>
      <c r="O17" s="95">
        <v>16717.465047999998</v>
      </c>
      <c r="P17" s="88">
        <v>40.140956852999999</v>
      </c>
      <c r="Q17" s="88">
        <v>4.5126182422000003</v>
      </c>
      <c r="R17" s="57"/>
      <c r="S17" s="53"/>
      <c r="T17" s="54"/>
      <c r="U17" s="55"/>
      <c r="V17" s="36"/>
      <c r="W17" s="36"/>
      <c r="X17" s="53"/>
      <c r="Y17" s="56"/>
      <c r="Z17" s="55"/>
      <c r="AA17" s="57"/>
      <c r="AB17" s="57"/>
      <c r="AC17" s="36"/>
      <c r="AD17" s="36"/>
      <c r="AE17" s="36"/>
    </row>
    <row r="18" spans="1:31" s="1" customFormat="1" x14ac:dyDescent="0.35">
      <c r="A18" s="62" t="s">
        <v>31</v>
      </c>
      <c r="B18" s="94">
        <v>3411</v>
      </c>
      <c r="C18" s="95">
        <v>491418.64358600002</v>
      </c>
      <c r="D18" s="88">
        <v>82.237455505</v>
      </c>
      <c r="E18" s="88">
        <v>2.7517876576</v>
      </c>
      <c r="F18" s="94">
        <v>125</v>
      </c>
      <c r="G18" s="95">
        <v>15715.026429</v>
      </c>
      <c r="H18" s="88">
        <v>2.6298631596000002</v>
      </c>
      <c r="I18" s="88">
        <v>1.3754673137</v>
      </c>
      <c r="J18" s="94">
        <v>30</v>
      </c>
      <c r="K18" s="95">
        <v>1403.3158699999999</v>
      </c>
      <c r="L18" s="88">
        <v>0.2348407572</v>
      </c>
      <c r="M18" s="88">
        <v>0.235029775</v>
      </c>
      <c r="N18" s="94">
        <v>892</v>
      </c>
      <c r="O18" s="95">
        <v>89023.627544999996</v>
      </c>
      <c r="P18" s="88">
        <v>14.897840578</v>
      </c>
      <c r="Q18" s="88">
        <v>2.8534903896000001</v>
      </c>
      <c r="R18" s="57"/>
      <c r="S18" s="53"/>
      <c r="T18" s="54"/>
      <c r="U18" s="55"/>
      <c r="V18" s="36"/>
      <c r="W18" s="36"/>
      <c r="X18" s="53"/>
      <c r="Y18" s="56"/>
      <c r="Z18" s="55"/>
      <c r="AA18" s="57"/>
      <c r="AB18" s="57"/>
      <c r="AC18" s="36"/>
      <c r="AD18" s="36"/>
      <c r="AE18" s="36"/>
    </row>
    <row r="19" spans="1:31" s="1" customFormat="1" x14ac:dyDescent="0.35">
      <c r="A19" s="62" t="s">
        <v>32</v>
      </c>
      <c r="B19" s="94">
        <v>2764</v>
      </c>
      <c r="C19" s="95">
        <v>79447.106666000007</v>
      </c>
      <c r="D19" s="88">
        <v>97.125704490000004</v>
      </c>
      <c r="E19" s="88">
        <v>1.4627973319000001</v>
      </c>
      <c r="F19" s="94">
        <v>69</v>
      </c>
      <c r="G19" s="95">
        <v>1761.112496</v>
      </c>
      <c r="H19" s="88">
        <v>2.1529958613</v>
      </c>
      <c r="I19" s="88">
        <v>1.3798383574999999</v>
      </c>
      <c r="J19" s="94">
        <v>14</v>
      </c>
      <c r="K19" s="95">
        <v>288.58065599999998</v>
      </c>
      <c r="L19" s="88">
        <v>0.35279572399999998</v>
      </c>
      <c r="M19" s="88">
        <v>0.34833771400000002</v>
      </c>
      <c r="N19" s="94">
        <v>5</v>
      </c>
      <c r="O19" s="95">
        <v>301.429686</v>
      </c>
      <c r="P19" s="88">
        <v>0.36850392459999998</v>
      </c>
      <c r="Q19" s="88">
        <v>0.36881247090000002</v>
      </c>
      <c r="R19" s="57"/>
      <c r="S19" s="53"/>
      <c r="T19" s="54"/>
      <c r="U19" s="55"/>
      <c r="V19" s="36"/>
      <c r="W19" s="36"/>
      <c r="X19" s="53"/>
      <c r="Y19" s="56"/>
      <c r="Z19" s="55"/>
      <c r="AA19" s="57"/>
      <c r="AB19" s="57"/>
      <c r="AC19" s="36"/>
      <c r="AD19" s="36"/>
      <c r="AE19" s="36"/>
    </row>
    <row r="20" spans="1:31" s="1" customFormat="1" x14ac:dyDescent="0.35">
      <c r="A20" s="62" t="s">
        <v>33</v>
      </c>
      <c r="B20" s="94">
        <v>9114</v>
      </c>
      <c r="C20" s="95">
        <v>359383.45194699999</v>
      </c>
      <c r="D20" s="88">
        <v>78.239971670000003</v>
      </c>
      <c r="E20" s="88">
        <v>2.6564194578999998</v>
      </c>
      <c r="F20" s="94">
        <v>455</v>
      </c>
      <c r="G20" s="95">
        <v>12830.210838999999</v>
      </c>
      <c r="H20" s="88">
        <v>2.7932152332000002</v>
      </c>
      <c r="I20" s="88">
        <v>0.96265563389999997</v>
      </c>
      <c r="J20" s="94">
        <v>81</v>
      </c>
      <c r="K20" s="95">
        <v>2790.5433720000001</v>
      </c>
      <c r="L20" s="88">
        <v>0.60751832949999995</v>
      </c>
      <c r="M20" s="88">
        <v>0.37456291520000001</v>
      </c>
      <c r="N20" s="94">
        <v>1336</v>
      </c>
      <c r="O20" s="95">
        <v>84330.638011999996</v>
      </c>
      <c r="P20" s="88">
        <v>18.359294768000002</v>
      </c>
      <c r="Q20" s="88">
        <v>2.6373328731000001</v>
      </c>
      <c r="R20" s="57"/>
      <c r="S20" s="53"/>
      <c r="T20" s="54"/>
      <c r="U20" s="55"/>
      <c r="V20" s="36"/>
      <c r="W20" s="36"/>
      <c r="X20" s="53"/>
      <c r="Y20" s="56"/>
      <c r="Z20" s="55"/>
      <c r="AA20" s="57"/>
      <c r="AB20" s="57"/>
      <c r="AC20" s="36"/>
      <c r="AD20" s="36"/>
      <c r="AE20" s="36"/>
    </row>
    <row r="21" spans="1:31" s="1" customFormat="1" x14ac:dyDescent="0.35">
      <c r="A21" s="62" t="s">
        <v>34</v>
      </c>
      <c r="B21" s="94">
        <v>2540</v>
      </c>
      <c r="C21" s="95">
        <v>571163.97531200002</v>
      </c>
      <c r="D21" s="88">
        <v>91.814003666999994</v>
      </c>
      <c r="E21" s="88">
        <v>2.4315791348000002</v>
      </c>
      <c r="F21" s="94">
        <v>23</v>
      </c>
      <c r="G21" s="95">
        <v>5250.8396400000001</v>
      </c>
      <c r="H21" s="88">
        <v>0.84406690689999997</v>
      </c>
      <c r="I21" s="88">
        <v>0.84504507110000004</v>
      </c>
      <c r="J21" s="94">
        <v>52</v>
      </c>
      <c r="K21" s="95">
        <v>11685.43448</v>
      </c>
      <c r="L21" s="88">
        <v>1.8784212075</v>
      </c>
      <c r="M21" s="88">
        <v>1.3231085676000001</v>
      </c>
      <c r="N21" s="94">
        <v>150</v>
      </c>
      <c r="O21" s="95">
        <v>33987.833538999999</v>
      </c>
      <c r="P21" s="88">
        <v>5.4635082184000003</v>
      </c>
      <c r="Q21" s="88">
        <v>2.2740151869999998</v>
      </c>
      <c r="R21" s="57"/>
      <c r="S21" s="53"/>
      <c r="T21" s="54"/>
      <c r="U21" s="55"/>
      <c r="V21" s="36"/>
      <c r="W21" s="36"/>
      <c r="X21" s="53"/>
      <c r="Y21" s="56"/>
      <c r="Z21" s="55"/>
      <c r="AA21" s="57"/>
      <c r="AB21" s="57"/>
      <c r="AC21" s="36"/>
      <c r="AD21" s="36"/>
      <c r="AE21" s="36"/>
    </row>
    <row r="22" spans="1:31" s="1" customFormat="1" x14ac:dyDescent="0.35">
      <c r="A22" s="62" t="s">
        <v>35</v>
      </c>
      <c r="B22" s="94">
        <v>1225</v>
      </c>
      <c r="C22" s="95">
        <v>16884.204817999998</v>
      </c>
      <c r="D22" s="88">
        <v>49.642259475000003</v>
      </c>
      <c r="E22" s="88">
        <v>4.1850239259000004</v>
      </c>
      <c r="F22" s="94">
        <v>21</v>
      </c>
      <c r="G22" s="95">
        <v>124.49348000000001</v>
      </c>
      <c r="H22" s="88">
        <v>0.36603071949999999</v>
      </c>
      <c r="I22" s="88">
        <v>0.36941865670000001</v>
      </c>
      <c r="J22" s="94">
        <v>77</v>
      </c>
      <c r="K22" s="95">
        <v>1091.9402849999999</v>
      </c>
      <c r="L22" s="88">
        <v>3.2104788781</v>
      </c>
      <c r="M22" s="88">
        <v>1.4633586542999999</v>
      </c>
      <c r="N22" s="94">
        <v>1330</v>
      </c>
      <c r="O22" s="95">
        <v>15911.118732000001</v>
      </c>
      <c r="P22" s="88">
        <v>46.781230927999999</v>
      </c>
      <c r="Q22" s="88">
        <v>4.4178417540000003</v>
      </c>
      <c r="R22" s="57"/>
      <c r="S22" s="53"/>
      <c r="T22" s="54"/>
      <c r="U22" s="55"/>
      <c r="V22" s="36"/>
      <c r="W22" s="36"/>
      <c r="X22" s="53"/>
      <c r="Y22" s="56"/>
      <c r="Z22" s="55"/>
      <c r="AA22" s="57"/>
      <c r="AB22" s="57"/>
      <c r="AC22" s="36"/>
      <c r="AD22" s="36"/>
      <c r="AE22" s="36"/>
    </row>
    <row r="23" spans="1:31" s="1" customFormat="1" x14ac:dyDescent="0.35">
      <c r="A23" s="62" t="s">
        <v>36</v>
      </c>
      <c r="B23" s="94">
        <v>2862</v>
      </c>
      <c r="C23" s="95">
        <v>450763.516787</v>
      </c>
      <c r="D23" s="88">
        <v>92.091982841999993</v>
      </c>
      <c r="E23" s="88">
        <v>2.2107364474</v>
      </c>
      <c r="F23" s="94">
        <v>124</v>
      </c>
      <c r="G23" s="95">
        <v>18781.983013000001</v>
      </c>
      <c r="H23" s="88">
        <v>3.8372006450999998</v>
      </c>
      <c r="I23" s="88">
        <v>1.7287884898000001</v>
      </c>
      <c r="J23" s="94">
        <v>67</v>
      </c>
      <c r="K23" s="95">
        <v>13959.568512</v>
      </c>
      <c r="L23" s="88">
        <v>2.8519707031000001</v>
      </c>
      <c r="M23" s="88">
        <v>1.4569253013000001</v>
      </c>
      <c r="N23" s="94">
        <v>64</v>
      </c>
      <c r="O23" s="95">
        <v>5965.8963409999997</v>
      </c>
      <c r="P23" s="88">
        <v>1.2188458094000001</v>
      </c>
      <c r="Q23" s="88">
        <v>0.86782074919999996</v>
      </c>
      <c r="R23" s="57"/>
      <c r="S23" s="53"/>
      <c r="T23" s="54"/>
      <c r="U23" s="55"/>
      <c r="V23" s="36"/>
      <c r="W23" s="36"/>
      <c r="X23" s="53"/>
      <c r="Y23" s="56"/>
      <c r="Z23" s="55"/>
      <c r="AA23" s="57"/>
      <c r="AB23" s="57"/>
      <c r="AC23" s="36"/>
      <c r="AD23" s="36"/>
      <c r="AE23" s="36"/>
    </row>
    <row r="24" spans="1:31" s="1" customFormat="1" x14ac:dyDescent="0.35">
      <c r="A24" s="62" t="s">
        <v>37</v>
      </c>
      <c r="B24" s="94">
        <v>2834</v>
      </c>
      <c r="C24" s="95">
        <v>8408.7894739999992</v>
      </c>
      <c r="D24" s="88">
        <v>96.032001249999993</v>
      </c>
      <c r="E24" s="88">
        <v>1.7796059035</v>
      </c>
      <c r="F24" s="94">
        <v>0</v>
      </c>
      <c r="G24" s="95">
        <v>0</v>
      </c>
      <c r="H24" s="88">
        <v>0</v>
      </c>
      <c r="I24" s="88">
        <v>0</v>
      </c>
      <c r="J24" s="94">
        <v>61</v>
      </c>
      <c r="K24" s="95">
        <v>217.315789</v>
      </c>
      <c r="L24" s="88">
        <v>2.4818400118000001</v>
      </c>
      <c r="M24" s="88">
        <v>0.95709348130000005</v>
      </c>
      <c r="N24" s="94">
        <v>36</v>
      </c>
      <c r="O24" s="95">
        <v>130.13157899999999</v>
      </c>
      <c r="P24" s="88">
        <v>1.4861587380000001</v>
      </c>
      <c r="Q24" s="88">
        <v>1.4918225975999999</v>
      </c>
      <c r="R24" s="52"/>
      <c r="S24" s="53"/>
      <c r="T24" s="54"/>
      <c r="U24" s="55"/>
      <c r="V24" s="36"/>
      <c r="W24" s="36"/>
      <c r="X24" s="53"/>
      <c r="Y24" s="56"/>
      <c r="Z24" s="55"/>
      <c r="AA24" s="57"/>
      <c r="AB24" s="57"/>
      <c r="AC24" s="36"/>
      <c r="AD24" s="36"/>
      <c r="AE24" s="36"/>
    </row>
    <row r="25" spans="1:31" s="1" customFormat="1" x14ac:dyDescent="0.35">
      <c r="A25" s="62" t="s">
        <v>38</v>
      </c>
      <c r="B25" s="94">
        <v>2262</v>
      </c>
      <c r="C25" s="95">
        <v>15728.643689</v>
      </c>
      <c r="D25" s="88">
        <v>89.714186545999993</v>
      </c>
      <c r="E25" s="88">
        <v>2.5836485929999999</v>
      </c>
      <c r="F25" s="94">
        <v>148</v>
      </c>
      <c r="G25" s="95">
        <v>909.93112099999996</v>
      </c>
      <c r="H25" s="88">
        <v>5.1901315809000002</v>
      </c>
      <c r="I25" s="88">
        <v>1.7066773037</v>
      </c>
      <c r="J25" s="94">
        <v>19</v>
      </c>
      <c r="K25" s="95">
        <v>134.51870600000001</v>
      </c>
      <c r="L25" s="88">
        <v>0.76727761809999995</v>
      </c>
      <c r="M25" s="88">
        <v>0.76752548659999997</v>
      </c>
      <c r="N25" s="94">
        <v>112</v>
      </c>
      <c r="O25" s="95">
        <v>758.85354199999995</v>
      </c>
      <c r="P25" s="88">
        <v>4.3284042546999997</v>
      </c>
      <c r="Q25" s="88">
        <v>1.7817062443</v>
      </c>
      <c r="R25" s="57"/>
      <c r="S25" s="53"/>
      <c r="T25" s="54"/>
      <c r="U25" s="55"/>
      <c r="V25" s="36"/>
      <c r="W25" s="36"/>
      <c r="X25" s="53"/>
      <c r="Y25" s="56"/>
      <c r="Z25" s="55"/>
      <c r="AA25" s="57"/>
      <c r="AB25" s="57"/>
      <c r="AC25" s="36"/>
      <c r="AD25" s="36"/>
      <c r="AE25" s="36"/>
    </row>
    <row r="26" spans="1:31" s="1" customFormat="1" x14ac:dyDescent="0.35">
      <c r="A26" s="62" t="s">
        <v>39</v>
      </c>
      <c r="B26" s="94">
        <v>929</v>
      </c>
      <c r="C26" s="95">
        <v>1474.3307689999999</v>
      </c>
      <c r="D26" s="88">
        <v>40.891764338000002</v>
      </c>
      <c r="E26" s="88">
        <v>2.4799222697999999</v>
      </c>
      <c r="F26" s="94">
        <v>0</v>
      </c>
      <c r="G26" s="95">
        <v>0</v>
      </c>
      <c r="H26" s="88">
        <v>0</v>
      </c>
      <c r="I26" s="88">
        <v>0</v>
      </c>
      <c r="J26" s="94">
        <v>0</v>
      </c>
      <c r="K26" s="95">
        <v>0</v>
      </c>
      <c r="L26" s="88">
        <v>0</v>
      </c>
      <c r="M26" s="88">
        <v>0</v>
      </c>
      <c r="N26" s="94">
        <v>1563</v>
      </c>
      <c r="O26" s="95">
        <v>2131.1159339999999</v>
      </c>
      <c r="P26" s="88">
        <v>59.108235661999998</v>
      </c>
      <c r="Q26" s="88">
        <v>2.4799222697999999</v>
      </c>
      <c r="R26" s="57"/>
      <c r="S26" s="53"/>
      <c r="T26" s="54"/>
      <c r="U26" s="55"/>
      <c r="V26" s="36"/>
      <c r="W26" s="36"/>
      <c r="X26" s="53"/>
      <c r="Y26" s="56"/>
      <c r="Z26" s="55"/>
      <c r="AA26" s="57"/>
      <c r="AB26" s="57"/>
      <c r="AC26" s="36"/>
      <c r="AD26" s="53"/>
      <c r="AE26" s="53"/>
    </row>
    <row r="27" spans="1:31" s="1" customFormat="1" x14ac:dyDescent="0.35">
      <c r="A27" s="62" t="s">
        <v>40</v>
      </c>
      <c r="B27" s="94">
        <v>2754</v>
      </c>
      <c r="C27" s="95">
        <v>63920.474069000004</v>
      </c>
      <c r="D27" s="88">
        <v>92.931675296999998</v>
      </c>
      <c r="E27" s="88">
        <v>2.4144693822000001</v>
      </c>
      <c r="F27" s="94">
        <v>51</v>
      </c>
      <c r="G27" s="95">
        <v>1196.3188479999999</v>
      </c>
      <c r="H27" s="88">
        <v>1.7392848904</v>
      </c>
      <c r="I27" s="88">
        <v>1.2668675498999999</v>
      </c>
      <c r="J27" s="94">
        <v>20</v>
      </c>
      <c r="K27" s="95">
        <v>322.70000700000003</v>
      </c>
      <c r="L27" s="88">
        <v>0.46916191889999997</v>
      </c>
      <c r="M27" s="88">
        <v>0.47227504149999999</v>
      </c>
      <c r="N27" s="94">
        <v>144</v>
      </c>
      <c r="O27" s="95">
        <v>3342.7321510000002</v>
      </c>
      <c r="P27" s="88">
        <v>4.8598778934000002</v>
      </c>
      <c r="Q27" s="88">
        <v>2.0065919198</v>
      </c>
      <c r="R27" s="57"/>
      <c r="S27" s="53"/>
      <c r="T27" s="54"/>
      <c r="U27" s="55"/>
      <c r="V27" s="36"/>
      <c r="W27" s="36"/>
      <c r="X27" s="53"/>
      <c r="Y27" s="56"/>
      <c r="Z27" s="55"/>
      <c r="AA27" s="57"/>
      <c r="AB27" s="57"/>
      <c r="AC27" s="36"/>
      <c r="AD27" s="36"/>
      <c r="AE27" s="36"/>
    </row>
    <row r="28" spans="1:31" s="1" customFormat="1" x14ac:dyDescent="0.35">
      <c r="A28" s="62" t="s">
        <v>41</v>
      </c>
      <c r="B28" s="94">
        <v>2322</v>
      </c>
      <c r="C28" s="95">
        <v>3096.333333</v>
      </c>
      <c r="D28" s="88">
        <v>94.333299482000001</v>
      </c>
      <c r="E28" s="88">
        <v>0.56422843789999999</v>
      </c>
      <c r="F28" s="94">
        <v>0</v>
      </c>
      <c r="G28" s="95">
        <v>0</v>
      </c>
      <c r="H28" s="88">
        <v>0</v>
      </c>
      <c r="I28" s="88">
        <v>0</v>
      </c>
      <c r="J28" s="94">
        <v>0</v>
      </c>
      <c r="K28" s="95">
        <v>0</v>
      </c>
      <c r="L28" s="88">
        <v>0</v>
      </c>
      <c r="M28" s="88">
        <v>0</v>
      </c>
      <c r="N28" s="94">
        <v>117</v>
      </c>
      <c r="O28" s="95">
        <v>186</v>
      </c>
      <c r="P28" s="88">
        <v>5.6667005178999998</v>
      </c>
      <c r="Q28" s="88">
        <v>0.56422843789999999</v>
      </c>
      <c r="R28" s="52"/>
      <c r="S28" s="53"/>
      <c r="T28" s="54"/>
      <c r="U28" s="55"/>
      <c r="V28" s="36"/>
      <c r="W28" s="36"/>
      <c r="X28" s="53"/>
      <c r="Y28" s="53"/>
      <c r="Z28" s="53"/>
      <c r="AA28" s="53"/>
      <c r="AB28" s="53"/>
      <c r="AC28" s="53"/>
      <c r="AD28" s="53"/>
      <c r="AE28" s="53"/>
    </row>
    <row r="29" spans="1:31" s="1" customFormat="1" x14ac:dyDescent="0.35">
      <c r="A29" s="62" t="s">
        <v>42</v>
      </c>
      <c r="B29" s="94">
        <v>2390</v>
      </c>
      <c r="C29" s="95">
        <v>53416.189815999998</v>
      </c>
      <c r="D29" s="88">
        <v>80.593599947000001</v>
      </c>
      <c r="E29" s="88">
        <v>3.7089757888000001</v>
      </c>
      <c r="F29" s="94">
        <v>151</v>
      </c>
      <c r="G29" s="95">
        <v>2576.9198919999999</v>
      </c>
      <c r="H29" s="88">
        <v>3.8880206840999998</v>
      </c>
      <c r="I29" s="88">
        <v>1.5898879987000001</v>
      </c>
      <c r="J29" s="94">
        <v>81</v>
      </c>
      <c r="K29" s="95">
        <v>1313.6141250000001</v>
      </c>
      <c r="L29" s="88">
        <v>1.9819626155000001</v>
      </c>
      <c r="M29" s="88">
        <v>1.2644318427000001</v>
      </c>
      <c r="N29" s="94">
        <v>368</v>
      </c>
      <c r="O29" s="95">
        <v>8971.7273729999997</v>
      </c>
      <c r="P29" s="88">
        <v>13.536416752999999</v>
      </c>
      <c r="Q29" s="88">
        <v>3.3036420932000001</v>
      </c>
      <c r="R29" s="57"/>
      <c r="S29" s="53"/>
      <c r="T29" s="54"/>
      <c r="U29" s="55"/>
      <c r="V29" s="36"/>
      <c r="W29" s="36"/>
      <c r="X29" s="53"/>
      <c r="Y29" s="56"/>
      <c r="Z29" s="55"/>
      <c r="AA29" s="57"/>
      <c r="AB29" s="57"/>
      <c r="AC29" s="36"/>
      <c r="AD29" s="36"/>
      <c r="AE29" s="36"/>
    </row>
    <row r="30" spans="1:31" s="1" customFormat="1" x14ac:dyDescent="0.35">
      <c r="A30" s="62" t="s">
        <v>43</v>
      </c>
      <c r="B30" s="94">
        <v>526</v>
      </c>
      <c r="C30" s="95">
        <v>15379.851349</v>
      </c>
      <c r="D30" s="88">
        <v>16.117890074999998</v>
      </c>
      <c r="E30" s="88">
        <v>2.3652888732999999</v>
      </c>
      <c r="F30" s="94">
        <v>48</v>
      </c>
      <c r="G30" s="95">
        <v>1217.6436699999999</v>
      </c>
      <c r="H30" s="88">
        <v>1.2760751959000001</v>
      </c>
      <c r="I30" s="88">
        <v>0.90302893569999998</v>
      </c>
      <c r="J30" s="94">
        <v>434</v>
      </c>
      <c r="K30" s="95">
        <v>12129.156942</v>
      </c>
      <c r="L30" s="88">
        <v>12.711203369</v>
      </c>
      <c r="M30" s="88">
        <v>2.5581862447999999</v>
      </c>
      <c r="N30" s="94">
        <v>2452</v>
      </c>
      <c r="O30" s="95">
        <v>66694.344693999999</v>
      </c>
      <c r="P30" s="88">
        <v>69.894831359999998</v>
      </c>
      <c r="Q30" s="88">
        <v>3.3662901412999999</v>
      </c>
      <c r="R30" s="57"/>
      <c r="S30" s="53"/>
      <c r="T30" s="54"/>
      <c r="U30" s="55"/>
      <c r="V30" s="36"/>
      <c r="W30" s="36"/>
      <c r="X30" s="53"/>
      <c r="Y30" s="56"/>
      <c r="Z30" s="55"/>
      <c r="AA30" s="57"/>
      <c r="AB30" s="57"/>
      <c r="AC30" s="36"/>
      <c r="AD30" s="36"/>
      <c r="AE30" s="36"/>
    </row>
    <row r="31" spans="1:31" s="1" customFormat="1" x14ac:dyDescent="0.35">
      <c r="A31" s="62" t="s">
        <v>44</v>
      </c>
      <c r="B31" s="94">
        <v>2034</v>
      </c>
      <c r="C31" s="95">
        <v>94030.847106000001</v>
      </c>
      <c r="D31" s="88">
        <v>72.491764700999994</v>
      </c>
      <c r="E31" s="88">
        <v>4.3557986868</v>
      </c>
      <c r="F31" s="94">
        <v>145</v>
      </c>
      <c r="G31" s="95">
        <v>9104.3726559999996</v>
      </c>
      <c r="H31" s="88">
        <v>7.0188885953</v>
      </c>
      <c r="I31" s="88">
        <v>2.5488401661000002</v>
      </c>
      <c r="J31" s="94">
        <v>71</v>
      </c>
      <c r="K31" s="95">
        <v>3206.313353</v>
      </c>
      <c r="L31" s="88">
        <v>2.4718623762999998</v>
      </c>
      <c r="M31" s="88">
        <v>1.5855082431</v>
      </c>
      <c r="N31" s="94">
        <v>517</v>
      </c>
      <c r="O31" s="95">
        <v>23370.921111</v>
      </c>
      <c r="P31" s="88">
        <v>18.017484327999998</v>
      </c>
      <c r="Q31" s="88">
        <v>3.7994931574000002</v>
      </c>
      <c r="R31" s="57"/>
      <c r="S31" s="53"/>
      <c r="T31" s="54"/>
      <c r="U31" s="55"/>
      <c r="V31" s="36"/>
      <c r="W31" s="36"/>
      <c r="X31" s="53"/>
      <c r="Y31" s="56"/>
      <c r="Z31" s="55"/>
      <c r="AA31" s="57"/>
      <c r="AB31" s="57"/>
      <c r="AC31" s="36"/>
      <c r="AD31" s="36"/>
      <c r="AE31" s="36"/>
    </row>
    <row r="32" spans="1:31" s="1" customFormat="1" x14ac:dyDescent="0.35">
      <c r="A32" s="62" t="s">
        <v>45</v>
      </c>
      <c r="B32" s="94">
        <v>2914</v>
      </c>
      <c r="C32" s="95">
        <v>18245.226113000001</v>
      </c>
      <c r="D32" s="88">
        <v>89.652180611999995</v>
      </c>
      <c r="E32" s="88">
        <v>2.3742594111000002</v>
      </c>
      <c r="F32" s="94">
        <v>126</v>
      </c>
      <c r="G32" s="95">
        <v>755.52998500000001</v>
      </c>
      <c r="H32" s="88">
        <v>3.7124730761000002</v>
      </c>
      <c r="I32" s="88">
        <v>1.5238347136999999</v>
      </c>
      <c r="J32" s="94">
        <v>77</v>
      </c>
      <c r="K32" s="95">
        <v>511.381079</v>
      </c>
      <c r="L32" s="88">
        <v>2.5127903916999998</v>
      </c>
      <c r="M32" s="88">
        <v>1.2568919073</v>
      </c>
      <c r="N32" s="94">
        <v>107</v>
      </c>
      <c r="O32" s="95">
        <v>838.98645199999999</v>
      </c>
      <c r="P32" s="88">
        <v>4.1225559206</v>
      </c>
      <c r="Q32" s="88">
        <v>1.5964088344</v>
      </c>
      <c r="R32" s="57"/>
      <c r="S32" s="53"/>
      <c r="T32" s="54"/>
      <c r="U32" s="55"/>
      <c r="V32" s="36"/>
      <c r="W32" s="36"/>
      <c r="X32" s="53"/>
      <c r="Y32" s="56"/>
      <c r="Z32" s="55"/>
      <c r="AA32" s="57"/>
      <c r="AB32" s="57"/>
      <c r="AC32" s="36"/>
      <c r="AD32" s="36"/>
      <c r="AE32" s="36"/>
    </row>
    <row r="33" spans="1:31" s="1" customFormat="1" x14ac:dyDescent="0.35">
      <c r="A33" s="62" t="s">
        <v>46</v>
      </c>
      <c r="B33" s="94">
        <v>2876</v>
      </c>
      <c r="C33" s="95">
        <v>46614.805579</v>
      </c>
      <c r="D33" s="88">
        <v>96.447164223000001</v>
      </c>
      <c r="E33" s="88">
        <v>1.4782764827999999</v>
      </c>
      <c r="F33" s="94">
        <v>101</v>
      </c>
      <c r="G33" s="95">
        <v>1498.3359539999999</v>
      </c>
      <c r="H33" s="88">
        <v>3.1000934578999999</v>
      </c>
      <c r="I33" s="88">
        <v>1.4041493494999999</v>
      </c>
      <c r="J33" s="94">
        <v>0</v>
      </c>
      <c r="K33" s="95">
        <v>0</v>
      </c>
      <c r="L33" s="88">
        <v>0</v>
      </c>
      <c r="M33" s="88">
        <v>0</v>
      </c>
      <c r="N33" s="94">
        <v>17</v>
      </c>
      <c r="O33" s="95">
        <v>218.81924000000001</v>
      </c>
      <c r="P33" s="88">
        <v>0.452742319</v>
      </c>
      <c r="Q33" s="88">
        <v>0.45279500519999999</v>
      </c>
      <c r="R33" s="57"/>
      <c r="S33" s="53"/>
      <c r="T33" s="54"/>
      <c r="U33" s="55"/>
      <c r="V33" s="36"/>
      <c r="W33" s="36"/>
      <c r="X33" s="53"/>
      <c r="Y33" s="56"/>
      <c r="Z33" s="55"/>
      <c r="AA33" s="57"/>
      <c r="AB33" s="57"/>
      <c r="AC33" s="36"/>
      <c r="AD33" s="36"/>
      <c r="AE33" s="36"/>
    </row>
    <row r="34" spans="1:31" s="1" customFormat="1" x14ac:dyDescent="0.35">
      <c r="A34" s="62" t="s">
        <v>47</v>
      </c>
      <c r="B34" s="94">
        <v>2070</v>
      </c>
      <c r="C34" s="95">
        <v>29055.751102999999</v>
      </c>
      <c r="D34" s="88">
        <v>53.793409766000003</v>
      </c>
      <c r="E34" s="88">
        <v>4.3245079489</v>
      </c>
      <c r="F34" s="94">
        <v>118</v>
      </c>
      <c r="G34" s="95">
        <v>1701.041013</v>
      </c>
      <c r="H34" s="88">
        <v>3.1492834556</v>
      </c>
      <c r="I34" s="88">
        <v>1.5809278673</v>
      </c>
      <c r="J34" s="94">
        <v>70</v>
      </c>
      <c r="K34" s="95">
        <v>975.38368700000001</v>
      </c>
      <c r="L34" s="88">
        <v>1.8058116678</v>
      </c>
      <c r="M34" s="88">
        <v>1.0576886217000001</v>
      </c>
      <c r="N34" s="94">
        <v>1669</v>
      </c>
      <c r="O34" s="95">
        <v>22281.412905000001</v>
      </c>
      <c r="P34" s="88">
        <v>41.251495110999997</v>
      </c>
      <c r="Q34" s="88">
        <v>4.2609043881000002</v>
      </c>
      <c r="R34" s="57"/>
      <c r="S34" s="53"/>
      <c r="T34" s="54"/>
      <c r="U34" s="55"/>
      <c r="V34" s="36"/>
      <c r="W34" s="36"/>
      <c r="X34" s="53"/>
      <c r="Y34" s="56"/>
      <c r="Z34" s="55"/>
      <c r="AA34" s="57"/>
      <c r="AB34" s="57"/>
      <c r="AC34" s="36"/>
      <c r="AD34" s="36"/>
      <c r="AE34" s="36"/>
    </row>
    <row r="35" spans="1:31" s="1" customFormat="1" x14ac:dyDescent="0.35">
      <c r="A35" s="62" t="s">
        <v>48</v>
      </c>
      <c r="B35" s="94">
        <v>215</v>
      </c>
      <c r="C35" s="95">
        <v>6741.1408000000001</v>
      </c>
      <c r="D35" s="88">
        <v>6.9659732711000002</v>
      </c>
      <c r="E35" s="88">
        <v>2.3050293328999998</v>
      </c>
      <c r="F35" s="94">
        <v>118</v>
      </c>
      <c r="G35" s="95">
        <v>4057.840017</v>
      </c>
      <c r="H35" s="88">
        <v>4.1931782664000004</v>
      </c>
      <c r="I35" s="88">
        <v>1.8594845853999999</v>
      </c>
      <c r="J35" s="94">
        <v>92</v>
      </c>
      <c r="K35" s="95">
        <v>2666.0488310000001</v>
      </c>
      <c r="L35" s="88">
        <v>2.7549676601000002</v>
      </c>
      <c r="M35" s="88">
        <v>1.3792529260999999</v>
      </c>
      <c r="N35" s="94">
        <v>2580</v>
      </c>
      <c r="O35" s="95">
        <v>83307.388762999995</v>
      </c>
      <c r="P35" s="88">
        <v>86.085880802000005</v>
      </c>
      <c r="Q35" s="88">
        <v>2.8916320388000001</v>
      </c>
      <c r="R35" s="57"/>
      <c r="S35" s="53"/>
      <c r="T35" s="54"/>
      <c r="U35" s="55"/>
      <c r="V35" s="36"/>
      <c r="W35" s="36"/>
      <c r="X35" s="53"/>
      <c r="Y35" s="56"/>
      <c r="Z35" s="55"/>
      <c r="AA35" s="57"/>
      <c r="AB35" s="57"/>
      <c r="AC35" s="36"/>
      <c r="AD35" s="36"/>
      <c r="AE35" s="36"/>
    </row>
    <row r="36" spans="1:31" s="1" customFormat="1" x14ac:dyDescent="0.35">
      <c r="A36" s="62" t="s">
        <v>49</v>
      </c>
      <c r="B36" s="94">
        <v>1115</v>
      </c>
      <c r="C36" s="95">
        <v>10520.064984000001</v>
      </c>
      <c r="D36" s="88">
        <v>98.713412923999996</v>
      </c>
      <c r="E36" s="88">
        <v>1.2578846286000001</v>
      </c>
      <c r="F36" s="94">
        <v>0</v>
      </c>
      <c r="G36" s="95">
        <v>0</v>
      </c>
      <c r="H36" s="88">
        <v>0</v>
      </c>
      <c r="I36" s="88">
        <v>0</v>
      </c>
      <c r="J36" s="94">
        <v>0</v>
      </c>
      <c r="K36" s="95">
        <v>0</v>
      </c>
      <c r="L36" s="88">
        <v>0</v>
      </c>
      <c r="M36" s="88">
        <v>0</v>
      </c>
      <c r="N36" s="94">
        <v>25</v>
      </c>
      <c r="O36" s="95">
        <v>137.11388600000001</v>
      </c>
      <c r="P36" s="88">
        <v>1.2865870759</v>
      </c>
      <c r="Q36" s="88">
        <v>1.2578846286000001</v>
      </c>
      <c r="R36" s="57"/>
      <c r="S36" s="53"/>
      <c r="T36" s="54"/>
      <c r="U36" s="55"/>
      <c r="V36" s="36"/>
      <c r="W36" s="36"/>
      <c r="X36" s="53"/>
      <c r="Y36" s="56"/>
      <c r="Z36" s="55"/>
      <c r="AA36" s="57"/>
      <c r="AB36" s="57"/>
      <c r="AC36" s="36"/>
      <c r="AD36" s="36"/>
      <c r="AE36" s="36"/>
    </row>
    <row r="37" spans="1:31" s="1" customFormat="1" x14ac:dyDescent="0.35">
      <c r="A37" s="62" t="s">
        <v>50</v>
      </c>
      <c r="B37" s="94">
        <v>374</v>
      </c>
      <c r="C37" s="95">
        <v>6381.0765019999999</v>
      </c>
      <c r="D37" s="88">
        <v>13.214427247</v>
      </c>
      <c r="E37" s="88">
        <v>3.3624143331999998</v>
      </c>
      <c r="F37" s="94">
        <v>55</v>
      </c>
      <c r="G37" s="95">
        <v>726.83008600000005</v>
      </c>
      <c r="H37" s="88">
        <v>1.5051760140999999</v>
      </c>
      <c r="I37" s="88">
        <v>1.0686120458999999</v>
      </c>
      <c r="J37" s="94">
        <v>23</v>
      </c>
      <c r="K37" s="95">
        <v>459.14093200000002</v>
      </c>
      <c r="L37" s="88">
        <v>0.95082458930000002</v>
      </c>
      <c r="M37" s="88">
        <v>0.95298642430000002</v>
      </c>
      <c r="N37" s="94">
        <v>3120</v>
      </c>
      <c r="O37" s="95">
        <v>40721.662860999997</v>
      </c>
      <c r="P37" s="88">
        <v>84.329572150000004</v>
      </c>
      <c r="Q37" s="88">
        <v>3.4599976511000001</v>
      </c>
      <c r="R37" s="52"/>
      <c r="S37" s="53"/>
      <c r="T37" s="54"/>
      <c r="U37" s="55"/>
      <c r="V37" s="36"/>
      <c r="W37" s="36"/>
      <c r="X37" s="53"/>
      <c r="Y37" s="56"/>
      <c r="Z37" s="55"/>
      <c r="AA37" s="57"/>
      <c r="AB37" s="57"/>
      <c r="AC37" s="36"/>
      <c r="AD37" s="36"/>
      <c r="AE37" s="36"/>
    </row>
    <row r="38" spans="1:31" s="1" customFormat="1" x14ac:dyDescent="0.35">
      <c r="A38" s="62" t="s">
        <v>51</v>
      </c>
      <c r="B38" s="94">
        <v>2718</v>
      </c>
      <c r="C38" s="95">
        <v>52310.017294999998</v>
      </c>
      <c r="D38" s="88">
        <v>93.780749436999997</v>
      </c>
      <c r="E38" s="88">
        <v>2.1745653535999998</v>
      </c>
      <c r="F38" s="94">
        <v>83</v>
      </c>
      <c r="G38" s="95">
        <v>1602.1369729999999</v>
      </c>
      <c r="H38" s="88">
        <v>2.8722912696999998</v>
      </c>
      <c r="I38" s="88">
        <v>1.4703204636</v>
      </c>
      <c r="J38" s="94">
        <v>28</v>
      </c>
      <c r="K38" s="95">
        <v>508.56563999999997</v>
      </c>
      <c r="L38" s="88">
        <v>0.91175016419999999</v>
      </c>
      <c r="M38" s="88">
        <v>0.91228484779999997</v>
      </c>
      <c r="N38" s="94">
        <v>89</v>
      </c>
      <c r="O38" s="95">
        <v>1358.3366779999999</v>
      </c>
      <c r="P38" s="88">
        <v>2.4352091293</v>
      </c>
      <c r="Q38" s="88">
        <v>1.2949853731000001</v>
      </c>
      <c r="R38" s="57"/>
      <c r="S38" s="53"/>
      <c r="T38" s="54"/>
      <c r="U38" s="55"/>
      <c r="V38" s="36"/>
      <c r="W38" s="36"/>
      <c r="X38" s="53"/>
      <c r="Y38" s="56"/>
      <c r="Z38" s="55"/>
      <c r="AA38" s="57"/>
      <c r="AB38" s="57"/>
      <c r="AC38" s="36"/>
      <c r="AD38" s="36"/>
      <c r="AE38" s="36"/>
    </row>
    <row r="39" spans="1:31" s="1" customFormat="1" x14ac:dyDescent="0.35">
      <c r="A39" s="62" t="s">
        <v>150</v>
      </c>
      <c r="B39" s="94">
        <v>794</v>
      </c>
      <c r="C39" s="95">
        <v>94623.029265000005</v>
      </c>
      <c r="D39" s="88">
        <v>76.621427791000002</v>
      </c>
      <c r="E39" s="88">
        <v>8.8150351515000001</v>
      </c>
      <c r="F39" s="94">
        <v>0</v>
      </c>
      <c r="G39" s="95">
        <v>0</v>
      </c>
      <c r="H39" s="88">
        <v>0</v>
      </c>
      <c r="I39" s="88">
        <v>0</v>
      </c>
      <c r="J39" s="94">
        <v>0</v>
      </c>
      <c r="K39" s="95">
        <v>0</v>
      </c>
      <c r="L39" s="88">
        <v>0</v>
      </c>
      <c r="M39" s="88">
        <v>0</v>
      </c>
      <c r="N39" s="94">
        <v>129</v>
      </c>
      <c r="O39" s="95">
        <v>28871.183767999999</v>
      </c>
      <c r="P39" s="88">
        <v>23.378572209000001</v>
      </c>
      <c r="Q39" s="88">
        <v>8.8150351515000001</v>
      </c>
      <c r="R39" s="52"/>
      <c r="S39" s="53"/>
      <c r="T39" s="54"/>
      <c r="U39" s="55"/>
      <c r="V39" s="36"/>
      <c r="W39" s="36"/>
      <c r="X39" s="53"/>
      <c r="Y39" s="56"/>
      <c r="Z39" s="55"/>
      <c r="AA39" s="57"/>
      <c r="AB39" s="57"/>
      <c r="AC39" s="36"/>
      <c r="AD39" s="36"/>
      <c r="AE39" s="36"/>
    </row>
    <row r="40" spans="1:31" s="1" customFormat="1" x14ac:dyDescent="0.35"/>
    <row r="41" spans="1:31" s="1" customFormat="1" x14ac:dyDescent="0.35">
      <c r="A41" s="58" t="s">
        <v>52</v>
      </c>
    </row>
    <row r="42" spans="1:31" s="1" customFormat="1" ht="51.75" customHeight="1" x14ac:dyDescent="0.35">
      <c r="A42" s="59" t="s">
        <v>53</v>
      </c>
      <c r="B42" s="119" t="s">
        <v>115</v>
      </c>
      <c r="C42" s="119"/>
      <c r="D42" s="119"/>
      <c r="E42" s="119"/>
      <c r="F42" s="119"/>
      <c r="G42" s="119"/>
      <c r="H42" s="119"/>
      <c r="I42" s="119"/>
      <c r="J42" s="119"/>
      <c r="K42" s="119"/>
      <c r="L42" s="119"/>
    </row>
    <row r="43" spans="1:31" s="1" customFormat="1" x14ac:dyDescent="0.35">
      <c r="A43" s="60" t="s">
        <v>152</v>
      </c>
      <c r="B43" s="117" t="s">
        <v>153</v>
      </c>
      <c r="C43" s="117"/>
      <c r="D43" s="117"/>
      <c r="E43" s="117"/>
      <c r="F43" s="117"/>
      <c r="G43" s="117"/>
      <c r="H43" s="117"/>
      <c r="I43" s="117"/>
    </row>
    <row r="44" spans="1:31" s="1" customFormat="1" x14ac:dyDescent="0.35"/>
    <row r="45" spans="1:31" s="1" customFormat="1" x14ac:dyDescent="0.35"/>
    <row r="46" spans="1:31" s="1" customFormat="1" x14ac:dyDescent="0.35"/>
    <row r="47" spans="1:31" s="1" customFormat="1" x14ac:dyDescent="0.35"/>
    <row r="48" spans="1:31" s="1" customFormat="1" x14ac:dyDescent="0.35"/>
    <row r="49" s="1" customFormat="1" x14ac:dyDescent="0.35"/>
    <row r="50" s="1" customFormat="1" x14ac:dyDescent="0.35"/>
    <row r="51" s="1" customFormat="1" x14ac:dyDescent="0.35"/>
    <row r="52" s="1" customFormat="1" x14ac:dyDescent="0.35"/>
    <row r="53" s="1" customFormat="1" x14ac:dyDescent="0.35"/>
    <row r="54" s="1" customFormat="1" x14ac:dyDescent="0.35"/>
    <row r="55" s="1" customFormat="1" x14ac:dyDescent="0.35"/>
    <row r="56" s="1" customFormat="1" x14ac:dyDescent="0.35"/>
    <row r="57" s="1" customFormat="1" x14ac:dyDescent="0.35"/>
    <row r="58" s="1" customFormat="1" x14ac:dyDescent="0.35"/>
    <row r="59" s="1" customFormat="1" x14ac:dyDescent="0.35"/>
    <row r="60" s="1" customFormat="1" x14ac:dyDescent="0.35"/>
    <row r="61" s="1" customFormat="1" x14ac:dyDescent="0.35"/>
    <row r="62" s="1" customFormat="1" x14ac:dyDescent="0.35"/>
    <row r="63" s="1" customFormat="1" x14ac:dyDescent="0.35"/>
    <row r="64" s="1" customFormat="1" x14ac:dyDescent="0.35"/>
    <row r="65" s="1" customFormat="1" x14ac:dyDescent="0.35"/>
    <row r="66" s="1" customFormat="1" x14ac:dyDescent="0.35"/>
    <row r="67" s="1" customFormat="1" x14ac:dyDescent="0.35"/>
    <row r="68" s="1" customFormat="1" x14ac:dyDescent="0.35"/>
    <row r="69" s="1" customFormat="1" x14ac:dyDescent="0.35"/>
    <row r="70" s="1" customFormat="1" x14ac:dyDescent="0.35"/>
    <row r="71" s="1" customFormat="1" x14ac:dyDescent="0.35"/>
    <row r="72" s="1" customFormat="1" x14ac:dyDescent="0.35"/>
    <row r="73" s="1" customFormat="1" x14ac:dyDescent="0.35"/>
    <row r="74" s="1" customFormat="1" x14ac:dyDescent="0.35"/>
    <row r="75" s="1" customFormat="1" x14ac:dyDescent="0.35"/>
    <row r="76" s="1" customFormat="1" x14ac:dyDescent="0.35"/>
    <row r="77" s="1" customFormat="1" x14ac:dyDescent="0.35"/>
    <row r="78" s="1" customFormat="1" x14ac:dyDescent="0.35"/>
    <row r="79" s="1" customFormat="1" x14ac:dyDescent="0.35"/>
    <row r="80" s="1" customFormat="1" x14ac:dyDescent="0.35"/>
    <row r="81" s="1" customFormat="1" x14ac:dyDescent="0.35"/>
    <row r="82" s="1" customFormat="1" x14ac:dyDescent="0.35"/>
    <row r="83" s="1" customFormat="1" x14ac:dyDescent="0.35"/>
    <row r="84" s="1" customFormat="1" x14ac:dyDescent="0.35"/>
    <row r="85" s="1" customFormat="1" x14ac:dyDescent="0.35"/>
    <row r="86" s="1" customFormat="1" x14ac:dyDescent="0.35"/>
    <row r="87" s="1" customFormat="1" x14ac:dyDescent="0.35"/>
    <row r="88" s="1" customFormat="1" x14ac:dyDescent="0.35"/>
    <row r="89" s="1" customFormat="1" x14ac:dyDescent="0.35"/>
    <row r="90" s="1" customFormat="1" x14ac:dyDescent="0.35"/>
    <row r="91" s="1" customFormat="1" x14ac:dyDescent="0.35"/>
    <row r="92" s="1" customFormat="1" x14ac:dyDescent="0.35"/>
    <row r="93" s="1" customFormat="1" x14ac:dyDescent="0.35"/>
    <row r="94" s="1" customFormat="1" x14ac:dyDescent="0.35"/>
    <row r="95" s="1" customFormat="1" x14ac:dyDescent="0.35"/>
    <row r="96" s="1" customFormat="1" x14ac:dyDescent="0.35"/>
    <row r="97" s="1" customFormat="1" x14ac:dyDescent="0.35"/>
    <row r="98" s="1" customFormat="1" x14ac:dyDescent="0.35"/>
    <row r="99" s="1" customFormat="1" x14ac:dyDescent="0.35"/>
    <row r="100" s="1" customFormat="1" x14ac:dyDescent="0.35"/>
    <row r="101" s="1" customFormat="1" x14ac:dyDescent="0.35"/>
    <row r="102" s="1" customFormat="1" x14ac:dyDescent="0.35"/>
    <row r="103" s="1" customFormat="1" x14ac:dyDescent="0.35"/>
    <row r="104" s="1" customFormat="1" x14ac:dyDescent="0.35"/>
    <row r="105" s="1" customFormat="1" x14ac:dyDescent="0.35"/>
    <row r="106" s="1" customFormat="1" x14ac:dyDescent="0.35"/>
    <row r="107" s="1" customFormat="1" x14ac:dyDescent="0.35"/>
    <row r="108" s="1" customFormat="1" x14ac:dyDescent="0.35"/>
    <row r="109" s="1" customFormat="1" x14ac:dyDescent="0.35"/>
    <row r="110" s="1" customFormat="1" x14ac:dyDescent="0.35"/>
    <row r="111" s="1" customFormat="1" x14ac:dyDescent="0.35"/>
    <row r="112" s="1" customFormat="1" x14ac:dyDescent="0.35"/>
    <row r="113" s="1" customFormat="1" x14ac:dyDescent="0.35"/>
    <row r="114" s="1" customFormat="1" x14ac:dyDescent="0.35"/>
    <row r="115" s="1" customFormat="1" x14ac:dyDescent="0.35"/>
    <row r="116" s="1" customFormat="1" x14ac:dyDescent="0.35"/>
    <row r="117" s="1" customFormat="1" x14ac:dyDescent="0.35"/>
    <row r="118" s="1" customFormat="1" x14ac:dyDescent="0.35"/>
    <row r="119" s="1" customFormat="1" x14ac:dyDescent="0.35"/>
    <row r="120" s="1" customFormat="1" x14ac:dyDescent="0.35"/>
    <row r="121" s="1" customFormat="1" x14ac:dyDescent="0.35"/>
    <row r="122" s="1" customFormat="1" x14ac:dyDescent="0.35"/>
    <row r="123" s="1" customFormat="1" x14ac:dyDescent="0.35"/>
    <row r="124" s="1" customFormat="1" x14ac:dyDescent="0.35"/>
    <row r="125" s="1" customFormat="1" x14ac:dyDescent="0.35"/>
    <row r="126" s="1" customFormat="1" x14ac:dyDescent="0.35"/>
    <row r="127" s="1" customFormat="1" x14ac:dyDescent="0.35"/>
    <row r="128" s="1" customFormat="1" x14ac:dyDescent="0.35"/>
    <row r="129" s="1" customFormat="1" x14ac:dyDescent="0.35"/>
    <row r="130" s="1" customFormat="1" x14ac:dyDescent="0.35"/>
    <row r="131" s="1" customFormat="1" x14ac:dyDescent="0.35"/>
    <row r="132" s="1" customFormat="1" x14ac:dyDescent="0.35"/>
    <row r="133" s="1" customFormat="1" x14ac:dyDescent="0.35"/>
    <row r="134" s="1" customFormat="1" x14ac:dyDescent="0.35"/>
    <row r="135" s="1" customFormat="1" x14ac:dyDescent="0.35"/>
    <row r="136" s="1" customFormat="1" x14ac:dyDescent="0.35"/>
    <row r="137" s="1" customFormat="1" x14ac:dyDescent="0.35"/>
    <row r="138" s="1" customFormat="1" x14ac:dyDescent="0.35"/>
    <row r="139" s="1" customFormat="1" x14ac:dyDescent="0.35"/>
    <row r="140" s="1" customFormat="1" x14ac:dyDescent="0.35"/>
    <row r="141" s="1" customFormat="1" x14ac:dyDescent="0.35"/>
    <row r="142" s="1" customFormat="1" x14ac:dyDescent="0.35"/>
    <row r="143" s="1" customFormat="1" x14ac:dyDescent="0.35"/>
    <row r="144" s="1" customFormat="1" x14ac:dyDescent="0.35"/>
    <row r="145" s="1" customFormat="1" x14ac:dyDescent="0.35"/>
    <row r="146" s="1" customFormat="1" x14ac:dyDescent="0.35"/>
    <row r="147" s="1" customFormat="1" x14ac:dyDescent="0.35"/>
    <row r="148" s="1" customFormat="1" x14ac:dyDescent="0.35"/>
    <row r="149" s="1" customFormat="1" x14ac:dyDescent="0.35"/>
    <row r="150" s="1" customFormat="1" x14ac:dyDescent="0.35"/>
    <row r="151" s="1" customFormat="1" x14ac:dyDescent="0.35"/>
    <row r="152" s="1" customFormat="1" x14ac:dyDescent="0.35"/>
    <row r="153" s="1" customFormat="1" x14ac:dyDescent="0.35"/>
    <row r="154" s="1" customFormat="1" x14ac:dyDescent="0.35"/>
    <row r="155" s="1" customFormat="1" x14ac:dyDescent="0.35"/>
    <row r="156" s="1" customFormat="1" x14ac:dyDescent="0.35"/>
    <row r="157" s="1" customFormat="1" x14ac:dyDescent="0.35"/>
    <row r="158" s="1" customFormat="1" x14ac:dyDescent="0.35"/>
    <row r="159" s="1" customFormat="1" x14ac:dyDescent="0.35"/>
    <row r="160" s="1" customFormat="1" x14ac:dyDescent="0.35"/>
    <row r="161" s="1" customFormat="1" x14ac:dyDescent="0.35"/>
    <row r="162" s="1" customFormat="1" x14ac:dyDescent="0.35"/>
    <row r="163" s="1" customFormat="1" x14ac:dyDescent="0.35"/>
    <row r="164" s="1" customFormat="1" x14ac:dyDescent="0.35"/>
    <row r="165" s="1" customFormat="1" x14ac:dyDescent="0.35"/>
    <row r="166" s="1" customFormat="1" x14ac:dyDescent="0.35"/>
    <row r="167" s="1" customFormat="1" x14ac:dyDescent="0.35"/>
    <row r="168" s="1" customFormat="1" x14ac:dyDescent="0.35"/>
    <row r="169" s="1" customFormat="1" x14ac:dyDescent="0.35"/>
    <row r="170" s="1" customFormat="1" x14ac:dyDescent="0.35"/>
    <row r="171" s="1" customFormat="1" x14ac:dyDescent="0.35"/>
    <row r="172" s="1" customFormat="1" x14ac:dyDescent="0.35"/>
    <row r="173" s="1" customFormat="1" x14ac:dyDescent="0.35"/>
    <row r="174" s="1" customFormat="1" x14ac:dyDescent="0.35"/>
    <row r="175" s="1" customFormat="1" x14ac:dyDescent="0.35"/>
    <row r="176" s="1" customFormat="1" x14ac:dyDescent="0.35"/>
    <row r="177" s="1" customFormat="1" x14ac:dyDescent="0.35"/>
    <row r="178" s="1" customFormat="1" x14ac:dyDescent="0.35"/>
    <row r="179" s="1" customFormat="1" x14ac:dyDescent="0.35"/>
    <row r="180" s="1" customFormat="1" x14ac:dyDescent="0.35"/>
    <row r="181" s="1" customFormat="1" x14ac:dyDescent="0.35"/>
    <row r="182" s="1" customFormat="1" x14ac:dyDescent="0.35"/>
    <row r="183" s="1" customFormat="1" x14ac:dyDescent="0.35"/>
    <row r="184" s="1" customFormat="1" x14ac:dyDescent="0.35"/>
    <row r="185" s="1" customFormat="1" x14ac:dyDescent="0.35"/>
    <row r="186" s="1" customFormat="1" x14ac:dyDescent="0.35"/>
    <row r="187" s="1" customFormat="1" x14ac:dyDescent="0.35"/>
    <row r="188" s="1" customFormat="1" x14ac:dyDescent="0.35"/>
    <row r="189" s="1" customFormat="1" x14ac:dyDescent="0.35"/>
    <row r="190" s="1" customFormat="1" x14ac:dyDescent="0.35"/>
    <row r="191" s="1" customFormat="1" x14ac:dyDescent="0.35"/>
    <row r="192" s="1" customFormat="1" x14ac:dyDescent="0.35"/>
    <row r="193" s="1" customFormat="1" x14ac:dyDescent="0.35"/>
    <row r="194" s="1" customFormat="1" x14ac:dyDescent="0.35"/>
    <row r="195" s="1" customFormat="1" x14ac:dyDescent="0.35"/>
    <row r="196" s="1" customFormat="1" x14ac:dyDescent="0.35"/>
    <row r="197" s="1" customFormat="1" x14ac:dyDescent="0.35"/>
    <row r="198" s="1" customFormat="1" x14ac:dyDescent="0.35"/>
    <row r="199" s="1" customFormat="1" x14ac:dyDescent="0.35"/>
    <row r="200" s="1" customFormat="1" x14ac:dyDescent="0.35"/>
    <row r="201" s="1" customFormat="1" x14ac:dyDescent="0.35"/>
    <row r="202" s="1" customFormat="1" x14ac:dyDescent="0.35"/>
    <row r="203" s="1" customFormat="1" x14ac:dyDescent="0.35"/>
    <row r="204" s="1" customFormat="1" x14ac:dyDescent="0.35"/>
    <row r="205" s="1" customFormat="1" x14ac:dyDescent="0.35"/>
    <row r="206" s="1" customFormat="1" x14ac:dyDescent="0.35"/>
    <row r="207" s="1" customFormat="1" x14ac:dyDescent="0.35"/>
    <row r="208" s="1" customFormat="1" x14ac:dyDescent="0.35"/>
    <row r="209" s="1" customFormat="1" x14ac:dyDescent="0.35"/>
    <row r="210" s="1" customFormat="1" x14ac:dyDescent="0.35"/>
    <row r="211" s="1" customFormat="1" x14ac:dyDescent="0.35"/>
    <row r="212" s="1" customFormat="1" x14ac:dyDescent="0.35"/>
    <row r="213" s="1" customFormat="1" x14ac:dyDescent="0.35"/>
    <row r="214" s="1" customFormat="1" x14ac:dyDescent="0.35"/>
    <row r="215" s="1" customFormat="1" x14ac:dyDescent="0.35"/>
    <row r="216" s="1" customFormat="1" x14ac:dyDescent="0.35"/>
    <row r="217" s="1" customFormat="1" x14ac:dyDescent="0.35"/>
    <row r="218" s="1" customFormat="1" x14ac:dyDescent="0.35"/>
    <row r="219" s="1" customFormat="1" x14ac:dyDescent="0.35"/>
    <row r="220" s="1" customFormat="1" x14ac:dyDescent="0.35"/>
    <row r="221" s="1" customFormat="1" x14ac:dyDescent="0.35"/>
    <row r="222" s="1" customFormat="1" x14ac:dyDescent="0.35"/>
    <row r="223" s="1" customFormat="1" x14ac:dyDescent="0.35"/>
    <row r="224" s="1" customFormat="1" x14ac:dyDescent="0.35"/>
    <row r="225" s="1" customFormat="1" x14ac:dyDescent="0.35"/>
    <row r="226" s="1" customFormat="1" x14ac:dyDescent="0.35"/>
    <row r="227" s="1" customFormat="1" x14ac:dyDescent="0.35"/>
    <row r="228" s="1" customFormat="1" x14ac:dyDescent="0.35"/>
    <row r="229" s="1" customFormat="1" x14ac:dyDescent="0.35"/>
    <row r="230" s="1" customFormat="1" x14ac:dyDescent="0.35"/>
    <row r="231" s="1" customFormat="1" x14ac:dyDescent="0.35"/>
    <row r="232" s="1" customFormat="1" x14ac:dyDescent="0.35"/>
    <row r="233" s="1" customFormat="1" x14ac:dyDescent="0.35"/>
    <row r="234" s="1" customFormat="1" x14ac:dyDescent="0.35"/>
    <row r="235" s="1" customFormat="1" x14ac:dyDescent="0.35"/>
    <row r="236" s="1" customFormat="1" x14ac:dyDescent="0.35"/>
    <row r="237" s="1" customFormat="1" x14ac:dyDescent="0.35"/>
    <row r="238" s="1" customFormat="1" x14ac:dyDescent="0.35"/>
    <row r="239" s="1" customFormat="1" x14ac:dyDescent="0.35"/>
    <row r="240" s="1" customFormat="1" x14ac:dyDescent="0.35"/>
    <row r="241" s="1" customFormat="1" x14ac:dyDescent="0.35"/>
    <row r="242" s="1" customFormat="1" x14ac:dyDescent="0.35"/>
    <row r="243" s="1" customFormat="1" x14ac:dyDescent="0.35"/>
    <row r="244" s="1" customFormat="1" x14ac:dyDescent="0.35"/>
    <row r="245" s="1" customFormat="1" x14ac:dyDescent="0.35"/>
    <row r="246" s="1" customFormat="1" x14ac:dyDescent="0.35"/>
    <row r="247" s="1" customFormat="1" x14ac:dyDescent="0.35"/>
    <row r="248" s="1" customFormat="1" x14ac:dyDescent="0.35"/>
    <row r="249" s="1" customFormat="1" x14ac:dyDescent="0.35"/>
    <row r="250" s="1" customFormat="1" x14ac:dyDescent="0.35"/>
    <row r="251" s="1" customFormat="1" x14ac:dyDescent="0.35"/>
    <row r="252" s="1" customFormat="1" x14ac:dyDescent="0.35"/>
    <row r="253" s="1" customFormat="1" x14ac:dyDescent="0.35"/>
    <row r="254" s="1" customFormat="1" x14ac:dyDescent="0.35"/>
    <row r="255" s="1" customFormat="1" x14ac:dyDescent="0.35"/>
    <row r="256" s="1" customFormat="1" x14ac:dyDescent="0.35"/>
    <row r="257" s="1" customFormat="1" x14ac:dyDescent="0.35"/>
    <row r="258" s="1" customFormat="1" x14ac:dyDescent="0.35"/>
    <row r="259" s="1" customFormat="1" x14ac:dyDescent="0.35"/>
    <row r="260" s="1" customFormat="1" x14ac:dyDescent="0.35"/>
    <row r="261" s="1" customFormat="1" x14ac:dyDescent="0.35"/>
    <row r="262" s="1" customFormat="1" x14ac:dyDescent="0.35"/>
    <row r="263" s="1" customFormat="1" x14ac:dyDescent="0.35"/>
    <row r="264" s="1" customFormat="1" x14ac:dyDescent="0.35"/>
    <row r="265" s="1" customFormat="1" x14ac:dyDescent="0.35"/>
    <row r="266" s="1" customFormat="1" x14ac:dyDescent="0.35"/>
    <row r="267" s="1" customFormat="1" x14ac:dyDescent="0.35"/>
    <row r="268" s="1" customFormat="1" x14ac:dyDescent="0.35"/>
    <row r="269" s="1" customFormat="1" x14ac:dyDescent="0.35"/>
    <row r="270" s="1" customFormat="1" x14ac:dyDescent="0.35"/>
    <row r="271" s="1" customFormat="1" x14ac:dyDescent="0.35"/>
    <row r="272" s="1" customFormat="1" x14ac:dyDescent="0.35"/>
    <row r="273" s="1" customFormat="1" x14ac:dyDescent="0.35"/>
    <row r="274" s="1" customFormat="1" x14ac:dyDescent="0.35"/>
    <row r="275" s="1" customFormat="1" x14ac:dyDescent="0.35"/>
    <row r="276" s="1" customFormat="1" x14ac:dyDescent="0.35"/>
    <row r="277" s="1" customFormat="1" x14ac:dyDescent="0.35"/>
    <row r="278" s="1" customFormat="1" x14ac:dyDescent="0.35"/>
    <row r="279" s="1" customFormat="1" x14ac:dyDescent="0.35"/>
    <row r="280" s="1" customFormat="1" x14ac:dyDescent="0.35"/>
    <row r="281" s="1" customFormat="1" x14ac:dyDescent="0.35"/>
    <row r="282" s="1" customFormat="1" x14ac:dyDescent="0.35"/>
    <row r="283" s="1" customFormat="1" x14ac:dyDescent="0.35"/>
    <row r="284" s="1" customFormat="1" x14ac:dyDescent="0.35"/>
    <row r="285" s="1" customFormat="1" x14ac:dyDescent="0.35"/>
    <row r="286" s="1" customFormat="1" x14ac:dyDescent="0.35"/>
    <row r="287" s="1" customFormat="1" x14ac:dyDescent="0.35"/>
    <row r="288" s="1" customFormat="1" x14ac:dyDescent="0.35"/>
    <row r="289" s="1" customFormat="1" x14ac:dyDescent="0.35"/>
    <row r="290" s="1" customFormat="1" x14ac:dyDescent="0.35"/>
    <row r="291" s="1" customFormat="1" x14ac:dyDescent="0.35"/>
    <row r="292" s="1" customFormat="1" x14ac:dyDescent="0.35"/>
    <row r="293" s="1" customFormat="1" x14ac:dyDescent="0.35"/>
    <row r="294" s="1" customFormat="1" x14ac:dyDescent="0.35"/>
    <row r="295" s="1" customFormat="1" x14ac:dyDescent="0.35"/>
    <row r="296" s="1" customFormat="1" x14ac:dyDescent="0.35"/>
    <row r="297" s="1" customFormat="1" x14ac:dyDescent="0.35"/>
    <row r="298" s="1" customFormat="1" x14ac:dyDescent="0.35"/>
    <row r="299" s="1" customFormat="1" x14ac:dyDescent="0.35"/>
    <row r="300" s="1" customFormat="1" x14ac:dyDescent="0.35"/>
    <row r="301" s="1" customFormat="1" x14ac:dyDescent="0.35"/>
    <row r="302" s="1" customFormat="1" x14ac:dyDescent="0.35"/>
    <row r="303" s="1" customFormat="1" x14ac:dyDescent="0.35"/>
    <row r="304" s="1" customFormat="1" x14ac:dyDescent="0.35"/>
    <row r="305" s="1" customFormat="1" x14ac:dyDescent="0.35"/>
    <row r="306" s="1" customFormat="1" x14ac:dyDescent="0.35"/>
    <row r="307" s="1" customFormat="1" x14ac:dyDescent="0.35"/>
    <row r="308" s="1" customFormat="1" x14ac:dyDescent="0.35"/>
    <row r="309" s="1" customFormat="1" x14ac:dyDescent="0.35"/>
    <row r="310" s="1" customFormat="1" x14ac:dyDescent="0.35"/>
    <row r="311" s="1" customFormat="1" x14ac:dyDescent="0.35"/>
    <row r="312" s="1" customFormat="1" x14ac:dyDescent="0.35"/>
    <row r="313" s="1" customFormat="1" x14ac:dyDescent="0.35"/>
    <row r="314" s="1" customFormat="1" x14ac:dyDescent="0.35"/>
    <row r="315" s="1" customFormat="1" x14ac:dyDescent="0.35"/>
    <row r="316" s="1" customFormat="1" x14ac:dyDescent="0.35"/>
    <row r="317" s="1" customFormat="1" x14ac:dyDescent="0.35"/>
    <row r="318" s="1" customFormat="1" x14ac:dyDescent="0.35"/>
    <row r="319" s="1" customFormat="1" x14ac:dyDescent="0.35"/>
    <row r="320" s="1" customFormat="1" x14ac:dyDescent="0.35"/>
    <row r="321" s="1" customFormat="1" x14ac:dyDescent="0.35"/>
    <row r="322" s="1" customFormat="1" x14ac:dyDescent="0.35"/>
    <row r="323" s="1" customFormat="1" x14ac:dyDescent="0.35"/>
    <row r="324" s="1" customFormat="1" x14ac:dyDescent="0.35"/>
    <row r="325" s="1" customFormat="1" x14ac:dyDescent="0.35"/>
    <row r="326" s="1" customFormat="1" x14ac:dyDescent="0.35"/>
    <row r="327" s="1" customFormat="1" x14ac:dyDescent="0.35"/>
    <row r="328" s="1" customFormat="1" x14ac:dyDescent="0.35"/>
    <row r="329" s="1" customFormat="1" x14ac:dyDescent="0.35"/>
    <row r="330" s="1" customFormat="1" x14ac:dyDescent="0.35"/>
    <row r="331" s="1" customFormat="1" x14ac:dyDescent="0.35"/>
    <row r="332" s="1" customFormat="1" x14ac:dyDescent="0.35"/>
    <row r="333" s="1" customFormat="1" x14ac:dyDescent="0.35"/>
    <row r="334" s="1" customFormat="1" x14ac:dyDescent="0.35"/>
    <row r="335" s="1" customFormat="1" x14ac:dyDescent="0.35"/>
    <row r="336" s="1" customFormat="1" x14ac:dyDescent="0.35"/>
    <row r="337" s="1" customFormat="1" x14ac:dyDescent="0.35"/>
    <row r="338" s="1" customFormat="1" x14ac:dyDescent="0.35"/>
    <row r="339" s="1" customFormat="1" x14ac:dyDescent="0.35"/>
    <row r="340" s="1" customFormat="1" x14ac:dyDescent="0.35"/>
    <row r="341" s="1" customFormat="1" x14ac:dyDescent="0.35"/>
    <row r="342" s="1" customFormat="1" x14ac:dyDescent="0.35"/>
    <row r="343" s="1" customFormat="1" x14ac:dyDescent="0.35"/>
    <row r="344" s="1" customFormat="1" x14ac:dyDescent="0.35"/>
    <row r="345" s="1" customFormat="1" x14ac:dyDescent="0.35"/>
    <row r="346" s="1" customFormat="1" x14ac:dyDescent="0.35"/>
    <row r="347" s="1" customFormat="1" x14ac:dyDescent="0.35"/>
    <row r="348" s="1" customFormat="1" x14ac:dyDescent="0.35"/>
    <row r="349" s="1" customFormat="1" x14ac:dyDescent="0.35"/>
    <row r="350" s="1" customFormat="1" x14ac:dyDescent="0.35"/>
    <row r="351" s="1" customFormat="1" x14ac:dyDescent="0.35"/>
    <row r="352" s="1" customFormat="1" x14ac:dyDescent="0.35"/>
    <row r="353" s="1" customFormat="1" x14ac:dyDescent="0.35"/>
    <row r="354" s="1" customFormat="1" x14ac:dyDescent="0.35"/>
    <row r="355" s="1" customFormat="1" x14ac:dyDescent="0.35"/>
    <row r="356" s="1" customFormat="1" x14ac:dyDescent="0.35"/>
    <row r="357" s="1" customFormat="1" x14ac:dyDescent="0.35"/>
    <row r="358" s="1" customFormat="1" x14ac:dyDescent="0.35"/>
    <row r="359" s="1" customFormat="1" x14ac:dyDescent="0.35"/>
    <row r="360" s="1" customFormat="1" x14ac:dyDescent="0.35"/>
    <row r="361" s="1" customFormat="1" x14ac:dyDescent="0.35"/>
    <row r="362" s="1" customFormat="1" x14ac:dyDescent="0.35"/>
    <row r="363" s="1" customFormat="1" x14ac:dyDescent="0.35"/>
    <row r="364" s="1" customFormat="1" x14ac:dyDescent="0.35"/>
    <row r="365" s="1" customFormat="1" x14ac:dyDescent="0.35"/>
    <row r="366" s="1" customFormat="1" x14ac:dyDescent="0.35"/>
    <row r="367" s="1" customFormat="1" x14ac:dyDescent="0.35"/>
    <row r="368" s="1" customFormat="1" x14ac:dyDescent="0.35"/>
    <row r="369" s="1" customFormat="1" x14ac:dyDescent="0.35"/>
    <row r="370" s="1" customFormat="1" x14ac:dyDescent="0.35"/>
    <row r="371" s="1" customFormat="1" x14ac:dyDescent="0.35"/>
    <row r="372" s="1" customFormat="1" x14ac:dyDescent="0.35"/>
    <row r="373" s="1" customFormat="1" x14ac:dyDescent="0.35"/>
    <row r="374" s="1" customFormat="1" x14ac:dyDescent="0.35"/>
    <row r="375" s="1" customFormat="1" x14ac:dyDescent="0.35"/>
    <row r="376" s="1" customFormat="1" x14ac:dyDescent="0.35"/>
    <row r="377" s="1" customFormat="1" x14ac:dyDescent="0.35"/>
    <row r="378" s="1" customFormat="1" x14ac:dyDescent="0.35"/>
    <row r="379" s="1" customFormat="1" x14ac:dyDescent="0.35"/>
    <row r="380" s="1" customFormat="1" x14ac:dyDescent="0.35"/>
    <row r="381" s="1" customFormat="1" x14ac:dyDescent="0.35"/>
    <row r="382" s="1" customFormat="1" x14ac:dyDescent="0.35"/>
    <row r="383" s="1" customFormat="1" x14ac:dyDescent="0.35"/>
    <row r="384" s="1" customFormat="1" x14ac:dyDescent="0.35"/>
    <row r="385" s="1" customFormat="1" x14ac:dyDescent="0.35"/>
    <row r="386" s="1" customFormat="1" x14ac:dyDescent="0.35"/>
    <row r="387" s="1" customFormat="1" x14ac:dyDescent="0.35"/>
    <row r="388" s="1" customFormat="1" x14ac:dyDescent="0.35"/>
    <row r="389" s="1" customFormat="1" x14ac:dyDescent="0.35"/>
    <row r="390" s="1" customFormat="1" x14ac:dyDescent="0.35"/>
    <row r="391" s="1" customFormat="1" x14ac:dyDescent="0.35"/>
    <row r="392" s="1" customFormat="1" x14ac:dyDescent="0.35"/>
    <row r="393" s="1" customFormat="1" x14ac:dyDescent="0.35"/>
    <row r="394" s="1" customFormat="1" x14ac:dyDescent="0.35"/>
    <row r="395" s="1" customFormat="1" x14ac:dyDescent="0.35"/>
    <row r="396" s="1" customFormat="1" x14ac:dyDescent="0.35"/>
    <row r="397" s="1" customFormat="1" x14ac:dyDescent="0.35"/>
    <row r="398" s="1" customFormat="1" x14ac:dyDescent="0.35"/>
    <row r="399" s="1" customFormat="1" x14ac:dyDescent="0.35"/>
    <row r="400" s="1" customFormat="1" x14ac:dyDescent="0.35"/>
    <row r="401" s="1" customFormat="1" x14ac:dyDescent="0.35"/>
    <row r="402" s="1" customFormat="1" x14ac:dyDescent="0.35"/>
    <row r="403" s="1" customFormat="1" x14ac:dyDescent="0.35"/>
    <row r="404" s="1" customFormat="1" x14ac:dyDescent="0.35"/>
    <row r="405" s="1" customFormat="1" x14ac:dyDescent="0.35"/>
    <row r="406" s="1" customFormat="1" x14ac:dyDescent="0.35"/>
    <row r="407" s="1" customFormat="1" x14ac:dyDescent="0.35"/>
    <row r="408" s="1" customFormat="1" x14ac:dyDescent="0.35"/>
    <row r="409" s="1" customFormat="1" x14ac:dyDescent="0.35"/>
    <row r="410" s="1" customFormat="1" x14ac:dyDescent="0.35"/>
    <row r="411" s="1" customFormat="1" x14ac:dyDescent="0.35"/>
    <row r="412" s="1" customFormat="1" x14ac:dyDescent="0.35"/>
    <row r="413" s="1" customFormat="1" x14ac:dyDescent="0.35"/>
    <row r="414" s="1" customFormat="1" x14ac:dyDescent="0.35"/>
    <row r="415" s="1" customFormat="1" x14ac:dyDescent="0.35"/>
    <row r="416" s="1" customFormat="1" x14ac:dyDescent="0.35"/>
    <row r="417" s="1" customFormat="1" x14ac:dyDescent="0.35"/>
    <row r="418" s="1" customFormat="1" x14ac:dyDescent="0.35"/>
    <row r="419" s="1" customFormat="1" x14ac:dyDescent="0.35"/>
    <row r="420" s="1" customFormat="1" x14ac:dyDescent="0.35"/>
    <row r="421" s="1" customFormat="1" x14ac:dyDescent="0.35"/>
    <row r="422" s="1" customFormat="1" x14ac:dyDescent="0.35"/>
    <row r="423" s="1" customFormat="1" x14ac:dyDescent="0.35"/>
    <row r="424" s="1" customFormat="1" x14ac:dyDescent="0.35"/>
    <row r="425" s="1" customFormat="1" x14ac:dyDescent="0.35"/>
    <row r="426" s="1" customFormat="1" x14ac:dyDescent="0.35"/>
    <row r="427" s="1" customFormat="1" x14ac:dyDescent="0.35"/>
    <row r="428" s="1" customFormat="1" x14ac:dyDescent="0.35"/>
    <row r="429" s="1" customFormat="1" x14ac:dyDescent="0.35"/>
    <row r="430" s="1" customFormat="1" x14ac:dyDescent="0.35"/>
    <row r="431" s="1" customFormat="1" x14ac:dyDescent="0.35"/>
    <row r="432" s="1" customFormat="1" x14ac:dyDescent="0.35"/>
    <row r="433" s="1" customFormat="1" x14ac:dyDescent="0.35"/>
    <row r="434" s="1" customFormat="1" x14ac:dyDescent="0.35"/>
    <row r="435" s="1" customFormat="1" x14ac:dyDescent="0.35"/>
    <row r="436" s="1" customFormat="1" x14ac:dyDescent="0.35"/>
    <row r="437" s="1" customFormat="1" x14ac:dyDescent="0.35"/>
    <row r="438" s="1" customFormat="1" x14ac:dyDescent="0.35"/>
    <row r="439" s="1" customFormat="1" x14ac:dyDescent="0.35"/>
    <row r="440" s="1" customFormat="1" x14ac:dyDescent="0.35"/>
    <row r="441" s="1" customFormat="1" x14ac:dyDescent="0.35"/>
    <row r="442" s="1" customFormat="1" x14ac:dyDescent="0.35"/>
    <row r="443" s="1" customFormat="1" x14ac:dyDescent="0.35"/>
    <row r="444" s="1" customFormat="1" x14ac:dyDescent="0.35"/>
    <row r="445" s="1" customFormat="1" x14ac:dyDescent="0.35"/>
    <row r="446" s="1" customFormat="1" x14ac:dyDescent="0.35"/>
    <row r="447" s="1" customFormat="1" x14ac:dyDescent="0.35"/>
    <row r="448" s="1" customFormat="1" x14ac:dyDescent="0.35"/>
    <row r="449" s="1" customFormat="1" x14ac:dyDescent="0.35"/>
    <row r="450" s="1" customFormat="1" x14ac:dyDescent="0.35"/>
    <row r="451" s="1" customFormat="1" x14ac:dyDescent="0.35"/>
    <row r="452" s="1" customFormat="1" x14ac:dyDescent="0.35"/>
    <row r="453" s="1" customFormat="1" x14ac:dyDescent="0.35"/>
    <row r="454" s="1" customFormat="1" x14ac:dyDescent="0.35"/>
    <row r="455" s="1" customFormat="1" x14ac:dyDescent="0.35"/>
    <row r="456" s="1" customFormat="1" x14ac:dyDescent="0.35"/>
    <row r="457" s="1" customFormat="1" x14ac:dyDescent="0.35"/>
    <row r="458" s="1" customFormat="1" x14ac:dyDescent="0.35"/>
    <row r="459" s="1" customFormat="1" x14ac:dyDescent="0.35"/>
    <row r="460" s="1" customFormat="1" x14ac:dyDescent="0.35"/>
    <row r="461" s="1" customFormat="1" x14ac:dyDescent="0.35"/>
    <row r="462" s="1" customFormat="1" x14ac:dyDescent="0.35"/>
    <row r="463" s="1" customFormat="1" x14ac:dyDescent="0.35"/>
    <row r="464" s="1" customFormat="1" x14ac:dyDescent="0.35"/>
    <row r="465" s="1" customFormat="1" x14ac:dyDescent="0.35"/>
    <row r="466" s="1" customFormat="1" x14ac:dyDescent="0.35"/>
    <row r="467" s="1" customFormat="1" x14ac:dyDescent="0.35"/>
    <row r="468" s="1" customFormat="1" x14ac:dyDescent="0.35"/>
    <row r="469" s="1" customFormat="1" x14ac:dyDescent="0.35"/>
    <row r="470" s="1" customFormat="1" x14ac:dyDescent="0.35"/>
    <row r="471" s="1" customFormat="1" x14ac:dyDescent="0.35"/>
    <row r="472" s="1" customFormat="1" x14ac:dyDescent="0.35"/>
    <row r="473" s="1" customFormat="1" x14ac:dyDescent="0.35"/>
    <row r="474" s="1" customFormat="1" x14ac:dyDescent="0.35"/>
    <row r="475" s="1" customFormat="1" x14ac:dyDescent="0.35"/>
    <row r="476" s="1" customFormat="1" x14ac:dyDescent="0.35"/>
    <row r="477" s="1" customFormat="1" x14ac:dyDescent="0.35"/>
    <row r="478" s="1" customFormat="1" x14ac:dyDescent="0.35"/>
    <row r="479" s="1" customFormat="1" x14ac:dyDescent="0.35"/>
    <row r="480" s="1" customFormat="1" x14ac:dyDescent="0.35"/>
    <row r="481" s="1" customFormat="1" x14ac:dyDescent="0.35"/>
    <row r="482" s="1" customFormat="1" x14ac:dyDescent="0.35"/>
    <row r="483" s="1" customFormat="1" x14ac:dyDescent="0.35"/>
    <row r="484" s="1" customFormat="1" x14ac:dyDescent="0.35"/>
    <row r="485" s="1" customFormat="1" x14ac:dyDescent="0.35"/>
    <row r="486" s="1" customFormat="1" x14ac:dyDescent="0.35"/>
    <row r="487" s="1" customFormat="1" x14ac:dyDescent="0.35"/>
    <row r="488" s="1" customFormat="1" x14ac:dyDescent="0.35"/>
    <row r="489" s="1" customFormat="1" x14ac:dyDescent="0.35"/>
    <row r="490" s="1" customFormat="1" x14ac:dyDescent="0.35"/>
    <row r="491" s="1" customFormat="1" x14ac:dyDescent="0.35"/>
    <row r="492" s="1" customFormat="1" x14ac:dyDescent="0.35"/>
    <row r="493" s="1" customFormat="1" x14ac:dyDescent="0.35"/>
    <row r="494" s="1" customFormat="1" x14ac:dyDescent="0.35"/>
    <row r="495" s="1" customFormat="1" x14ac:dyDescent="0.35"/>
    <row r="496" s="1" customFormat="1" x14ac:dyDescent="0.35"/>
    <row r="497" s="1" customFormat="1" x14ac:dyDescent="0.35"/>
    <row r="498" s="1" customFormat="1" x14ac:dyDescent="0.35"/>
    <row r="499" s="1" customFormat="1" x14ac:dyDescent="0.35"/>
    <row r="500" s="1" customFormat="1" x14ac:dyDescent="0.35"/>
    <row r="501" s="1" customFormat="1" x14ac:dyDescent="0.35"/>
    <row r="502" s="1" customFormat="1" x14ac:dyDescent="0.35"/>
    <row r="503" s="1" customFormat="1" x14ac:dyDescent="0.35"/>
    <row r="504" s="1" customFormat="1" x14ac:dyDescent="0.35"/>
    <row r="505" s="1" customFormat="1" x14ac:dyDescent="0.35"/>
    <row r="506" s="1" customFormat="1" x14ac:dyDescent="0.35"/>
    <row r="507" s="1" customFormat="1" x14ac:dyDescent="0.35"/>
    <row r="508" s="1" customFormat="1" x14ac:dyDescent="0.35"/>
    <row r="509" s="1" customFormat="1" x14ac:dyDescent="0.35"/>
    <row r="510" s="1" customFormat="1" x14ac:dyDescent="0.35"/>
    <row r="511" s="1" customFormat="1" x14ac:dyDescent="0.35"/>
    <row r="512" s="1" customFormat="1" x14ac:dyDescent="0.35"/>
    <row r="513" s="1" customFormat="1" x14ac:dyDescent="0.35"/>
    <row r="514" s="1" customFormat="1" x14ac:dyDescent="0.35"/>
    <row r="515" s="1" customFormat="1" x14ac:dyDescent="0.35"/>
    <row r="516" s="1" customFormat="1" x14ac:dyDescent="0.35"/>
    <row r="517" s="1" customFormat="1" x14ac:dyDescent="0.35"/>
    <row r="518" s="1" customFormat="1" x14ac:dyDescent="0.35"/>
    <row r="519" s="1" customFormat="1" x14ac:dyDescent="0.35"/>
    <row r="520" s="1" customFormat="1" x14ac:dyDescent="0.35"/>
    <row r="521" s="1" customFormat="1" x14ac:dyDescent="0.35"/>
    <row r="522" s="1" customFormat="1" x14ac:dyDescent="0.35"/>
    <row r="523" s="1" customFormat="1" x14ac:dyDescent="0.35"/>
    <row r="524" s="1" customFormat="1" x14ac:dyDescent="0.35"/>
    <row r="525" s="1" customFormat="1" x14ac:dyDescent="0.35"/>
    <row r="526" s="1" customFormat="1" x14ac:dyDescent="0.35"/>
    <row r="527" s="1" customFormat="1" x14ac:dyDescent="0.35"/>
    <row r="528" s="1" customFormat="1" x14ac:dyDescent="0.35"/>
    <row r="529" s="1" customFormat="1" x14ac:dyDescent="0.35"/>
    <row r="530" s="1" customFormat="1" x14ac:dyDescent="0.35"/>
    <row r="531" s="1" customFormat="1" x14ac:dyDescent="0.35"/>
    <row r="532" s="1" customFormat="1" x14ac:dyDescent="0.35"/>
    <row r="533" s="1" customFormat="1" x14ac:dyDescent="0.35"/>
    <row r="534" s="1" customFormat="1" x14ac:dyDescent="0.35"/>
    <row r="535" s="1" customFormat="1" x14ac:dyDescent="0.35"/>
    <row r="536" s="1" customFormat="1" x14ac:dyDescent="0.35"/>
    <row r="537" s="1" customFormat="1" x14ac:dyDescent="0.35"/>
    <row r="538" s="1" customFormat="1" x14ac:dyDescent="0.35"/>
    <row r="539" s="1" customFormat="1" x14ac:dyDescent="0.35"/>
    <row r="540" s="1" customFormat="1" x14ac:dyDescent="0.35"/>
    <row r="541" s="1" customFormat="1" x14ac:dyDescent="0.35"/>
    <row r="542" s="1" customFormat="1" x14ac:dyDescent="0.35"/>
    <row r="543" s="1" customFormat="1" x14ac:dyDescent="0.35"/>
    <row r="544" s="1" customFormat="1" x14ac:dyDescent="0.35"/>
    <row r="545" s="1" customFormat="1" x14ac:dyDescent="0.35"/>
    <row r="546" s="1" customFormat="1" x14ac:dyDescent="0.35"/>
    <row r="547" s="1" customFormat="1" x14ac:dyDescent="0.35"/>
    <row r="548" s="1" customFormat="1" x14ac:dyDescent="0.35"/>
    <row r="549" s="1" customFormat="1" x14ac:dyDescent="0.35"/>
    <row r="550" s="1" customFormat="1" x14ac:dyDescent="0.35"/>
    <row r="551" s="1" customFormat="1" x14ac:dyDescent="0.35"/>
    <row r="552" s="1" customFormat="1" x14ac:dyDescent="0.35"/>
    <row r="553" s="1" customFormat="1" x14ac:dyDescent="0.35"/>
    <row r="554" s="1" customFormat="1" x14ac:dyDescent="0.35"/>
    <row r="555" s="1" customFormat="1" x14ac:dyDescent="0.35"/>
    <row r="556" s="1" customFormat="1" x14ac:dyDescent="0.35"/>
    <row r="557" s="1" customFormat="1" x14ac:dyDescent="0.35"/>
    <row r="558" s="1" customFormat="1" x14ac:dyDescent="0.35"/>
    <row r="559" s="1" customFormat="1" x14ac:dyDescent="0.35"/>
    <row r="560" s="1" customFormat="1" x14ac:dyDescent="0.35"/>
    <row r="561" s="1" customFormat="1" x14ac:dyDescent="0.35"/>
    <row r="562" s="1" customFormat="1" x14ac:dyDescent="0.35"/>
    <row r="563" s="1" customFormat="1" x14ac:dyDescent="0.35"/>
    <row r="564" s="1" customFormat="1" x14ac:dyDescent="0.35"/>
    <row r="565" s="1" customFormat="1" x14ac:dyDescent="0.35"/>
    <row r="566" s="1" customFormat="1" x14ac:dyDescent="0.35"/>
    <row r="567" s="1" customFormat="1" x14ac:dyDescent="0.35"/>
    <row r="568" s="1" customFormat="1" x14ac:dyDescent="0.35"/>
    <row r="569" s="1" customFormat="1" x14ac:dyDescent="0.35"/>
    <row r="570" s="1" customFormat="1" x14ac:dyDescent="0.35"/>
    <row r="571" s="1" customFormat="1" x14ac:dyDescent="0.35"/>
    <row r="572" s="1" customFormat="1" x14ac:dyDescent="0.35"/>
    <row r="573" s="1" customFormat="1" x14ac:dyDescent="0.35"/>
    <row r="574" s="1" customFormat="1" x14ac:dyDescent="0.35"/>
    <row r="575" s="1" customFormat="1" x14ac:dyDescent="0.35"/>
    <row r="576" s="1" customFormat="1" x14ac:dyDescent="0.35"/>
    <row r="577" s="1" customFormat="1" x14ac:dyDescent="0.35"/>
    <row r="578" s="1" customFormat="1" x14ac:dyDescent="0.35"/>
    <row r="579" s="1" customFormat="1" x14ac:dyDescent="0.35"/>
    <row r="580" s="1" customFormat="1" x14ac:dyDescent="0.35"/>
    <row r="581" s="1" customFormat="1" x14ac:dyDescent="0.35"/>
    <row r="582" s="1" customFormat="1" x14ac:dyDescent="0.35"/>
    <row r="583" s="1" customFormat="1" x14ac:dyDescent="0.35"/>
    <row r="584" s="1" customFormat="1" x14ac:dyDescent="0.35"/>
    <row r="585" s="1" customFormat="1" x14ac:dyDescent="0.35"/>
    <row r="586" s="1" customFormat="1" x14ac:dyDescent="0.35"/>
    <row r="587" s="1" customFormat="1" x14ac:dyDescent="0.35"/>
    <row r="588" s="1" customFormat="1" x14ac:dyDescent="0.35"/>
    <row r="589" s="1" customFormat="1" x14ac:dyDescent="0.35"/>
    <row r="590" s="1" customFormat="1" x14ac:dyDescent="0.35"/>
    <row r="591" s="1" customFormat="1" x14ac:dyDescent="0.35"/>
    <row r="592" s="1" customFormat="1" x14ac:dyDescent="0.35"/>
    <row r="593" s="1" customFormat="1" x14ac:dyDescent="0.35"/>
    <row r="594" s="1" customFormat="1" x14ac:dyDescent="0.35"/>
    <row r="595" s="1" customFormat="1" x14ac:dyDescent="0.35"/>
    <row r="596" s="1" customFormat="1" x14ac:dyDescent="0.35"/>
    <row r="597" s="1" customFormat="1" x14ac:dyDescent="0.35"/>
    <row r="598" s="1" customFormat="1" x14ac:dyDescent="0.35"/>
    <row r="599" s="1" customFormat="1" x14ac:dyDescent="0.35"/>
    <row r="600" s="1" customFormat="1" x14ac:dyDescent="0.35"/>
    <row r="601" s="1" customFormat="1" x14ac:dyDescent="0.35"/>
    <row r="602" s="1" customFormat="1" x14ac:dyDescent="0.35"/>
    <row r="603" s="1" customFormat="1" x14ac:dyDescent="0.35"/>
    <row r="604" s="1" customFormat="1" x14ac:dyDescent="0.35"/>
    <row r="605" s="1" customFormat="1" x14ac:dyDescent="0.35"/>
    <row r="606" s="1" customFormat="1" x14ac:dyDescent="0.35"/>
    <row r="607" s="1" customFormat="1" x14ac:dyDescent="0.35"/>
    <row r="608" s="1" customFormat="1" x14ac:dyDescent="0.35"/>
    <row r="609" s="1" customFormat="1" x14ac:dyDescent="0.35"/>
    <row r="610" s="1" customFormat="1" x14ac:dyDescent="0.35"/>
    <row r="611" s="1" customFormat="1" x14ac:dyDescent="0.35"/>
    <row r="612" s="1" customFormat="1" x14ac:dyDescent="0.35"/>
    <row r="613" s="1" customFormat="1" x14ac:dyDescent="0.35"/>
    <row r="614" s="1" customFormat="1" x14ac:dyDescent="0.35"/>
    <row r="615" s="1" customFormat="1" x14ac:dyDescent="0.35"/>
    <row r="616" s="1" customFormat="1" x14ac:dyDescent="0.35"/>
    <row r="617" s="1" customFormat="1" x14ac:dyDescent="0.35"/>
    <row r="618" s="1" customFormat="1" x14ac:dyDescent="0.35"/>
    <row r="619" s="1" customFormat="1" x14ac:dyDescent="0.35"/>
    <row r="620" s="1" customFormat="1" x14ac:dyDescent="0.35"/>
    <row r="621" s="1" customFormat="1" x14ac:dyDescent="0.35"/>
    <row r="622" s="1" customFormat="1" x14ac:dyDescent="0.35"/>
    <row r="623" s="1" customFormat="1" x14ac:dyDescent="0.35"/>
    <row r="624" s="1" customFormat="1" x14ac:dyDescent="0.35"/>
    <row r="625" s="1" customFormat="1" x14ac:dyDescent="0.35"/>
    <row r="626" s="1" customFormat="1" x14ac:dyDescent="0.35"/>
    <row r="627" s="1" customFormat="1" x14ac:dyDescent="0.35"/>
    <row r="628" s="1" customFormat="1" x14ac:dyDescent="0.35"/>
    <row r="629" s="1" customFormat="1" x14ac:dyDescent="0.35"/>
    <row r="630" s="1" customFormat="1" x14ac:dyDescent="0.35"/>
    <row r="631" s="1" customFormat="1" x14ac:dyDescent="0.35"/>
    <row r="632" s="1" customFormat="1" x14ac:dyDescent="0.35"/>
    <row r="633" s="1" customFormat="1" x14ac:dyDescent="0.35"/>
    <row r="634" s="1" customFormat="1" x14ac:dyDescent="0.35"/>
    <row r="635" s="1" customFormat="1" x14ac:dyDescent="0.35"/>
    <row r="636" s="1" customFormat="1" x14ac:dyDescent="0.35"/>
    <row r="637" s="1" customFormat="1" x14ac:dyDescent="0.35"/>
    <row r="638" s="1" customFormat="1" x14ac:dyDescent="0.35"/>
    <row r="639" s="1" customFormat="1" x14ac:dyDescent="0.35"/>
    <row r="640" s="1" customFormat="1" x14ac:dyDescent="0.35"/>
    <row r="641" s="1" customFormat="1" x14ac:dyDescent="0.35"/>
    <row r="642" s="1" customFormat="1" x14ac:dyDescent="0.35"/>
    <row r="643" s="1" customFormat="1" x14ac:dyDescent="0.35"/>
    <row r="644" s="1" customFormat="1" x14ac:dyDescent="0.35"/>
    <row r="645" s="1" customFormat="1" x14ac:dyDescent="0.35"/>
    <row r="646" s="1" customFormat="1" x14ac:dyDescent="0.35"/>
    <row r="647" s="1" customFormat="1" x14ac:dyDescent="0.35"/>
    <row r="648" s="1" customFormat="1" x14ac:dyDescent="0.35"/>
    <row r="649" s="1" customFormat="1" x14ac:dyDescent="0.35"/>
    <row r="650" s="1" customFormat="1" x14ac:dyDescent="0.35"/>
    <row r="651" s="1" customFormat="1" x14ac:dyDescent="0.35"/>
    <row r="652" s="1" customFormat="1" x14ac:dyDescent="0.35"/>
    <row r="653" s="1" customFormat="1" x14ac:dyDescent="0.35"/>
    <row r="654" s="1" customFormat="1" x14ac:dyDescent="0.35"/>
    <row r="655" s="1" customFormat="1" x14ac:dyDescent="0.35"/>
    <row r="656" s="1" customFormat="1" x14ac:dyDescent="0.35"/>
    <row r="657" s="1" customFormat="1" x14ac:dyDescent="0.35"/>
    <row r="658" s="1" customFormat="1" x14ac:dyDescent="0.35"/>
    <row r="659" s="1" customFormat="1" x14ac:dyDescent="0.35"/>
    <row r="660" s="1" customFormat="1" x14ac:dyDescent="0.35"/>
    <row r="661" s="1" customFormat="1" x14ac:dyDescent="0.35"/>
    <row r="662" s="1" customFormat="1" x14ac:dyDescent="0.35"/>
    <row r="663" s="1" customFormat="1" x14ac:dyDescent="0.35"/>
    <row r="664" s="1" customFormat="1" x14ac:dyDescent="0.35"/>
    <row r="665" s="1" customFormat="1" x14ac:dyDescent="0.35"/>
    <row r="666" s="1" customFormat="1" x14ac:dyDescent="0.35"/>
    <row r="667" s="1" customFormat="1" x14ac:dyDescent="0.35"/>
    <row r="668" s="1" customFormat="1" x14ac:dyDescent="0.35"/>
    <row r="669" s="1" customFormat="1" x14ac:dyDescent="0.35"/>
    <row r="670" s="1" customFormat="1" x14ac:dyDescent="0.35"/>
    <row r="671" s="1" customFormat="1" x14ac:dyDescent="0.35"/>
    <row r="672" s="1" customFormat="1" x14ac:dyDescent="0.35"/>
    <row r="673" s="1" customFormat="1" x14ac:dyDescent="0.35"/>
    <row r="674" s="1" customFormat="1" x14ac:dyDescent="0.35"/>
    <row r="675" s="1" customFormat="1" x14ac:dyDescent="0.35"/>
    <row r="676" s="1" customFormat="1" x14ac:dyDescent="0.35"/>
    <row r="677" s="1" customFormat="1" x14ac:dyDescent="0.35"/>
    <row r="678" s="1" customFormat="1" x14ac:dyDescent="0.35"/>
    <row r="679" s="1" customFormat="1" x14ac:dyDescent="0.35"/>
    <row r="680" s="1" customFormat="1" x14ac:dyDescent="0.35"/>
    <row r="681" s="1" customFormat="1" x14ac:dyDescent="0.35"/>
    <row r="682" s="1" customFormat="1" x14ac:dyDescent="0.35"/>
    <row r="683" s="1" customFormat="1" x14ac:dyDescent="0.35"/>
    <row r="684" s="1" customFormat="1" x14ac:dyDescent="0.35"/>
    <row r="685" s="1" customFormat="1" x14ac:dyDescent="0.35"/>
    <row r="686" s="1" customFormat="1" x14ac:dyDescent="0.35"/>
    <row r="687" s="1" customFormat="1" x14ac:dyDescent="0.35"/>
    <row r="688" s="1" customFormat="1" x14ac:dyDescent="0.35"/>
    <row r="689" s="1" customFormat="1" x14ac:dyDescent="0.35"/>
    <row r="690" s="1" customFormat="1" x14ac:dyDescent="0.35"/>
    <row r="691" s="1" customFormat="1" x14ac:dyDescent="0.35"/>
    <row r="692" s="1" customFormat="1" x14ac:dyDescent="0.35"/>
    <row r="693" s="1" customFormat="1" x14ac:dyDescent="0.35"/>
    <row r="694" s="1" customFormat="1" x14ac:dyDescent="0.35"/>
    <row r="695" s="1" customFormat="1" x14ac:dyDescent="0.35"/>
    <row r="696" s="1" customFormat="1" x14ac:dyDescent="0.35"/>
    <row r="697" s="1" customFormat="1" x14ac:dyDescent="0.35"/>
    <row r="698" s="1" customFormat="1" x14ac:dyDescent="0.35"/>
    <row r="699" s="1" customFormat="1" x14ac:dyDescent="0.35"/>
    <row r="700" s="1" customFormat="1" x14ac:dyDescent="0.35"/>
    <row r="701" s="1" customFormat="1" x14ac:dyDescent="0.35"/>
    <row r="702" s="1" customFormat="1" x14ac:dyDescent="0.35"/>
    <row r="703" s="1" customFormat="1" x14ac:dyDescent="0.35"/>
    <row r="704" s="1" customFormat="1" x14ac:dyDescent="0.35"/>
    <row r="705" s="1" customFormat="1" x14ac:dyDescent="0.35"/>
    <row r="706" s="1" customFormat="1" x14ac:dyDescent="0.35"/>
    <row r="707" s="1" customFormat="1" x14ac:dyDescent="0.35"/>
    <row r="708" s="1" customFormat="1" x14ac:dyDescent="0.35"/>
    <row r="709" s="1" customFormat="1" x14ac:dyDescent="0.35"/>
    <row r="710" s="1" customFormat="1" x14ac:dyDescent="0.35"/>
    <row r="711" s="1" customFormat="1" x14ac:dyDescent="0.35"/>
    <row r="712" s="1" customFormat="1" x14ac:dyDescent="0.35"/>
    <row r="713" s="1" customFormat="1" x14ac:dyDescent="0.35"/>
    <row r="714" s="1" customFormat="1" x14ac:dyDescent="0.35"/>
    <row r="715" s="1" customFormat="1" x14ac:dyDescent="0.35"/>
    <row r="716" s="1" customFormat="1" x14ac:dyDescent="0.35"/>
    <row r="717" s="1" customFormat="1" x14ac:dyDescent="0.35"/>
    <row r="718" s="1" customFormat="1" x14ac:dyDescent="0.35"/>
    <row r="719" s="1" customFormat="1" x14ac:dyDescent="0.35"/>
    <row r="720" s="1" customFormat="1" x14ac:dyDescent="0.35"/>
    <row r="721" s="1" customFormat="1" x14ac:dyDescent="0.35"/>
    <row r="722" s="1" customFormat="1" x14ac:dyDescent="0.35"/>
    <row r="723" s="1" customFormat="1" x14ac:dyDescent="0.35"/>
    <row r="724" s="1" customFormat="1" x14ac:dyDescent="0.35"/>
    <row r="725" s="1" customFormat="1" x14ac:dyDescent="0.35"/>
    <row r="726" s="1" customFormat="1" x14ac:dyDescent="0.35"/>
    <row r="727" s="1" customFormat="1" x14ac:dyDescent="0.35"/>
    <row r="728" s="1" customFormat="1" x14ac:dyDescent="0.35"/>
    <row r="729" s="1" customFormat="1" x14ac:dyDescent="0.35"/>
    <row r="730" s="1" customFormat="1" x14ac:dyDescent="0.35"/>
    <row r="731" s="1" customFormat="1" x14ac:dyDescent="0.35"/>
    <row r="732" s="1" customFormat="1" x14ac:dyDescent="0.35"/>
    <row r="733" s="1" customFormat="1" x14ac:dyDescent="0.35"/>
    <row r="734" s="1" customFormat="1" x14ac:dyDescent="0.35"/>
    <row r="735" s="1" customFormat="1" x14ac:dyDescent="0.35"/>
    <row r="736" s="1" customFormat="1" x14ac:dyDescent="0.35"/>
    <row r="737" s="1" customFormat="1" x14ac:dyDescent="0.35"/>
    <row r="738" s="1" customFormat="1" x14ac:dyDescent="0.35"/>
    <row r="739" s="1" customFormat="1" x14ac:dyDescent="0.35"/>
    <row r="740" s="1" customFormat="1" x14ac:dyDescent="0.35"/>
    <row r="741" s="1" customFormat="1" x14ac:dyDescent="0.35"/>
    <row r="742" s="1" customFormat="1" x14ac:dyDescent="0.35"/>
    <row r="743" s="1" customFormat="1" x14ac:dyDescent="0.35"/>
    <row r="744" s="1" customFormat="1" x14ac:dyDescent="0.35"/>
    <row r="745" s="1" customFormat="1" x14ac:dyDescent="0.35"/>
    <row r="746" s="1" customFormat="1" x14ac:dyDescent="0.35"/>
    <row r="747" s="1" customFormat="1" x14ac:dyDescent="0.35"/>
    <row r="748" s="1" customFormat="1" x14ac:dyDescent="0.35"/>
    <row r="749" s="1" customFormat="1" x14ac:dyDescent="0.35"/>
    <row r="750" s="1" customFormat="1" x14ac:dyDescent="0.35"/>
    <row r="751" s="1" customFormat="1" x14ac:dyDescent="0.35"/>
    <row r="752" s="1" customFormat="1" x14ac:dyDescent="0.35"/>
    <row r="753" s="1" customFormat="1" x14ac:dyDescent="0.35"/>
    <row r="754" s="1" customFormat="1" x14ac:dyDescent="0.35"/>
    <row r="755" s="1" customFormat="1" x14ac:dyDescent="0.35"/>
    <row r="756" s="1" customFormat="1" x14ac:dyDescent="0.35"/>
    <row r="757" s="1" customFormat="1" x14ac:dyDescent="0.35"/>
    <row r="758" s="1" customFormat="1" x14ac:dyDescent="0.35"/>
    <row r="759" s="1" customFormat="1" x14ac:dyDescent="0.35"/>
    <row r="760" s="1" customFormat="1" x14ac:dyDescent="0.35"/>
    <row r="761" s="1" customFormat="1" x14ac:dyDescent="0.35"/>
    <row r="762" s="1" customFormat="1" x14ac:dyDescent="0.35"/>
    <row r="763" s="1" customFormat="1" x14ac:dyDescent="0.35"/>
    <row r="764" s="1" customFormat="1" x14ac:dyDescent="0.35"/>
    <row r="765" s="1" customFormat="1" x14ac:dyDescent="0.35"/>
    <row r="766" s="1" customFormat="1" x14ac:dyDescent="0.35"/>
    <row r="767" s="1" customFormat="1" x14ac:dyDescent="0.35"/>
    <row r="768" s="1" customFormat="1" x14ac:dyDescent="0.35"/>
    <row r="769" s="1" customFormat="1" x14ac:dyDescent="0.35"/>
    <row r="770" s="1" customFormat="1" x14ac:dyDescent="0.35"/>
    <row r="771" s="1" customFormat="1" x14ac:dyDescent="0.35"/>
    <row r="772" s="1" customFormat="1" x14ac:dyDescent="0.35"/>
    <row r="773" s="1" customFormat="1" x14ac:dyDescent="0.35"/>
    <row r="774" s="1" customFormat="1" x14ac:dyDescent="0.35"/>
    <row r="775" s="1" customFormat="1" x14ac:dyDescent="0.35"/>
    <row r="776" s="1" customFormat="1" x14ac:dyDescent="0.35"/>
    <row r="777" s="1" customFormat="1" x14ac:dyDescent="0.35"/>
    <row r="778" s="1" customFormat="1" x14ac:dyDescent="0.35"/>
    <row r="779" s="1" customFormat="1" x14ac:dyDescent="0.35"/>
    <row r="780" s="1" customFormat="1" x14ac:dyDescent="0.35"/>
    <row r="781" s="1" customFormat="1" x14ac:dyDescent="0.35"/>
    <row r="782" s="1" customFormat="1" x14ac:dyDescent="0.35"/>
    <row r="783" s="1" customFormat="1" x14ac:dyDescent="0.35"/>
    <row r="784" s="1" customFormat="1" x14ac:dyDescent="0.35"/>
    <row r="785" s="1" customFormat="1" x14ac:dyDescent="0.35"/>
    <row r="786" s="1" customFormat="1" x14ac:dyDescent="0.35"/>
    <row r="787" s="1" customFormat="1" x14ac:dyDescent="0.35"/>
    <row r="788" s="1" customFormat="1" x14ac:dyDescent="0.35"/>
    <row r="789" s="1" customFormat="1" x14ac:dyDescent="0.35"/>
    <row r="790" s="1" customFormat="1" x14ac:dyDescent="0.35"/>
    <row r="791" s="1" customFormat="1" x14ac:dyDescent="0.35"/>
    <row r="792" s="1" customFormat="1" x14ac:dyDescent="0.35"/>
    <row r="793" s="1" customFormat="1" x14ac:dyDescent="0.35"/>
    <row r="794" s="1" customFormat="1" x14ac:dyDescent="0.35"/>
    <row r="795" s="1" customFormat="1" x14ac:dyDescent="0.35"/>
    <row r="796" s="1" customFormat="1" x14ac:dyDescent="0.35"/>
    <row r="797" s="1" customFormat="1" x14ac:dyDescent="0.35"/>
    <row r="798" s="1" customFormat="1" x14ac:dyDescent="0.35"/>
    <row r="799" s="1" customFormat="1" x14ac:dyDescent="0.35"/>
    <row r="800" s="1" customFormat="1" x14ac:dyDescent="0.35"/>
    <row r="801" s="1" customFormat="1" x14ac:dyDescent="0.35"/>
    <row r="802" s="1" customFormat="1" x14ac:dyDescent="0.35"/>
    <row r="803" s="1" customFormat="1" x14ac:dyDescent="0.35"/>
    <row r="804" s="1" customFormat="1" x14ac:dyDescent="0.35"/>
    <row r="805" s="1" customFormat="1" x14ac:dyDescent="0.35"/>
    <row r="806" s="1" customFormat="1" x14ac:dyDescent="0.35"/>
    <row r="807" s="1" customFormat="1" x14ac:dyDescent="0.35"/>
    <row r="808" s="1" customFormat="1" x14ac:dyDescent="0.35"/>
    <row r="809" s="1" customFormat="1" x14ac:dyDescent="0.35"/>
    <row r="810" s="1" customFormat="1" x14ac:dyDescent="0.35"/>
    <row r="811" s="1" customFormat="1" x14ac:dyDescent="0.35"/>
    <row r="812" s="1" customFormat="1" x14ac:dyDescent="0.35"/>
    <row r="813" s="1" customFormat="1" x14ac:dyDescent="0.35"/>
    <row r="814" s="1" customFormat="1" x14ac:dyDescent="0.35"/>
    <row r="815" s="1" customFormat="1" x14ac:dyDescent="0.35"/>
    <row r="816" s="1" customFormat="1" x14ac:dyDescent="0.35"/>
    <row r="817" s="1" customFormat="1" x14ac:dyDescent="0.35"/>
    <row r="818" s="1" customFormat="1" x14ac:dyDescent="0.35"/>
    <row r="819" s="1" customFormat="1" x14ac:dyDescent="0.35"/>
    <row r="820" s="1" customFormat="1" x14ac:dyDescent="0.35"/>
    <row r="821" s="1" customFormat="1" x14ac:dyDescent="0.35"/>
    <row r="822" s="1" customFormat="1" x14ac:dyDescent="0.35"/>
    <row r="823" s="1" customFormat="1" x14ac:dyDescent="0.35"/>
    <row r="824" s="1" customFormat="1" x14ac:dyDescent="0.35"/>
    <row r="825" s="1" customFormat="1" x14ac:dyDescent="0.35"/>
    <row r="826" s="1" customFormat="1" x14ac:dyDescent="0.35"/>
    <row r="827" s="1" customFormat="1" x14ac:dyDescent="0.35"/>
    <row r="828" s="1" customFormat="1" x14ac:dyDescent="0.35"/>
    <row r="829" s="1" customFormat="1" x14ac:dyDescent="0.35"/>
    <row r="830" s="1" customFormat="1" x14ac:dyDescent="0.35"/>
    <row r="831" s="1" customFormat="1" x14ac:dyDescent="0.35"/>
    <row r="832" s="1" customFormat="1" x14ac:dyDescent="0.35"/>
    <row r="833" s="1" customFormat="1" x14ac:dyDescent="0.35"/>
    <row r="834" s="1" customFormat="1" x14ac:dyDescent="0.35"/>
    <row r="835" s="1" customFormat="1" x14ac:dyDescent="0.35"/>
    <row r="836" s="1" customFormat="1" x14ac:dyDescent="0.35"/>
    <row r="837" s="1" customFormat="1" x14ac:dyDescent="0.35"/>
    <row r="838" s="1" customFormat="1" x14ac:dyDescent="0.35"/>
    <row r="839" s="1" customFormat="1" x14ac:dyDescent="0.35"/>
    <row r="840" s="1" customFormat="1" x14ac:dyDescent="0.35"/>
    <row r="841" s="1" customFormat="1" x14ac:dyDescent="0.35"/>
    <row r="842" s="1" customFormat="1" x14ac:dyDescent="0.35"/>
    <row r="843" s="1" customFormat="1" x14ac:dyDescent="0.35"/>
    <row r="844" s="1" customFormat="1" x14ac:dyDescent="0.35"/>
    <row r="845" s="1" customFormat="1" x14ac:dyDescent="0.35"/>
    <row r="846" s="1" customFormat="1" x14ac:dyDescent="0.35"/>
    <row r="847" s="1" customFormat="1" x14ac:dyDescent="0.35"/>
    <row r="848" s="1" customFormat="1" x14ac:dyDescent="0.35"/>
    <row r="849" s="1" customFormat="1" x14ac:dyDescent="0.35"/>
    <row r="850" s="1" customFormat="1" x14ac:dyDescent="0.35"/>
    <row r="851" s="1" customFormat="1" x14ac:dyDescent="0.35"/>
    <row r="852" s="1" customFormat="1" x14ac:dyDescent="0.35"/>
    <row r="853" s="1" customFormat="1" x14ac:dyDescent="0.35"/>
    <row r="854" s="1" customFormat="1" x14ac:dyDescent="0.35"/>
    <row r="855" s="1" customFormat="1" x14ac:dyDescent="0.35"/>
    <row r="856" s="1" customFormat="1" x14ac:dyDescent="0.35"/>
    <row r="857" s="1" customFormat="1" x14ac:dyDescent="0.35"/>
    <row r="858" s="1" customFormat="1" x14ac:dyDescent="0.35"/>
    <row r="859" s="1" customFormat="1" x14ac:dyDescent="0.35"/>
    <row r="860" s="1" customFormat="1" x14ac:dyDescent="0.35"/>
    <row r="861" s="1" customFormat="1" x14ac:dyDescent="0.35"/>
    <row r="862" s="1" customFormat="1" x14ac:dyDescent="0.35"/>
    <row r="863" s="1" customFormat="1" x14ac:dyDescent="0.35"/>
    <row r="864" s="1" customFormat="1" x14ac:dyDescent="0.35"/>
    <row r="865" s="1" customFormat="1" x14ac:dyDescent="0.35"/>
    <row r="866" s="1" customFormat="1" x14ac:dyDescent="0.35"/>
    <row r="867" s="1" customFormat="1" x14ac:dyDescent="0.35"/>
    <row r="868" s="1" customFormat="1" x14ac:dyDescent="0.35"/>
    <row r="869" s="1" customFormat="1" x14ac:dyDescent="0.35"/>
    <row r="870" s="1" customFormat="1" x14ac:dyDescent="0.35"/>
    <row r="871" s="1" customFormat="1" x14ac:dyDescent="0.35"/>
    <row r="872" s="1" customFormat="1" x14ac:dyDescent="0.35"/>
    <row r="873" s="1" customFormat="1" x14ac:dyDescent="0.35"/>
    <row r="874" s="1" customFormat="1" x14ac:dyDescent="0.35"/>
    <row r="875" s="1" customFormat="1" x14ac:dyDescent="0.35"/>
    <row r="876" s="1" customFormat="1" x14ac:dyDescent="0.35"/>
    <row r="877" s="1" customFormat="1" x14ac:dyDescent="0.35"/>
    <row r="878" s="1" customFormat="1" x14ac:dyDescent="0.35"/>
    <row r="879" s="1" customFormat="1" x14ac:dyDescent="0.35"/>
    <row r="880" s="1" customFormat="1" x14ac:dyDescent="0.35"/>
    <row r="881" s="1" customFormat="1" x14ac:dyDescent="0.35"/>
    <row r="882" s="1" customFormat="1" x14ac:dyDescent="0.35"/>
    <row r="883" s="1" customFormat="1" x14ac:dyDescent="0.35"/>
    <row r="884" s="1" customFormat="1" x14ac:dyDescent="0.35"/>
    <row r="885" s="1" customFormat="1" x14ac:dyDescent="0.35"/>
    <row r="886" s="1" customFormat="1" x14ac:dyDescent="0.35"/>
    <row r="887" s="1" customFormat="1" x14ac:dyDescent="0.35"/>
    <row r="888" s="1" customFormat="1" x14ac:dyDescent="0.35"/>
    <row r="889" s="1" customFormat="1" x14ac:dyDescent="0.35"/>
    <row r="890" s="1" customFormat="1" x14ac:dyDescent="0.35"/>
    <row r="891" s="1" customFormat="1" x14ac:dyDescent="0.35"/>
    <row r="892" s="1" customFormat="1" x14ac:dyDescent="0.35"/>
    <row r="893" s="1" customFormat="1" x14ac:dyDescent="0.35"/>
    <row r="894" s="1" customFormat="1" x14ac:dyDescent="0.35"/>
    <row r="895" s="1" customFormat="1" x14ac:dyDescent="0.35"/>
    <row r="896" s="1" customFormat="1" x14ac:dyDescent="0.35"/>
    <row r="897" s="1" customFormat="1" x14ac:dyDescent="0.35"/>
    <row r="898" s="1" customFormat="1" x14ac:dyDescent="0.35"/>
    <row r="899" s="1" customFormat="1" x14ac:dyDescent="0.35"/>
    <row r="900" s="1" customFormat="1" x14ac:dyDescent="0.35"/>
    <row r="901" s="1" customFormat="1" x14ac:dyDescent="0.35"/>
    <row r="902" s="1" customFormat="1" x14ac:dyDescent="0.35"/>
    <row r="903" s="1" customFormat="1" x14ac:dyDescent="0.35"/>
    <row r="904" s="1" customFormat="1" x14ac:dyDescent="0.35"/>
    <row r="905" s="1" customFormat="1" x14ac:dyDescent="0.35"/>
    <row r="906" s="1" customFormat="1" x14ac:dyDescent="0.35"/>
    <row r="907" s="1" customFormat="1" x14ac:dyDescent="0.35"/>
  </sheetData>
  <mergeCells count="7">
    <mergeCell ref="B43:I43"/>
    <mergeCell ref="AC13:AE13"/>
    <mergeCell ref="B42:L42"/>
    <mergeCell ref="F13:I13"/>
    <mergeCell ref="J13:M13"/>
    <mergeCell ref="N13:Q13"/>
    <mergeCell ref="B13:E13"/>
  </mergeCells>
  <conditionalFormatting sqref="C15:C39">
    <cfRule type="expression" dxfId="167" priority="17">
      <formula>"$G3=1"</formula>
    </cfRule>
  </conditionalFormatting>
  <conditionalFormatting sqref="G15:G39">
    <cfRule type="expression" dxfId="166" priority="11">
      <formula>"$G3=1"</formula>
    </cfRule>
  </conditionalFormatting>
  <conditionalFormatting sqref="K15:K39">
    <cfRule type="expression" dxfId="165" priority="1">
      <formula>"$G3=1"</formula>
    </cfRule>
  </conditionalFormatting>
  <conditionalFormatting sqref="O15:O39">
    <cfRule type="expression" dxfId="164" priority="8">
      <formula>"$G3=1"</formula>
    </cfRule>
  </conditionalFormatting>
  <conditionalFormatting sqref="R15 R37 R39">
    <cfRule type="expression" dxfId="163" priority="18">
      <formula>"$G3=1"</formula>
    </cfRule>
  </conditionalFormatting>
  <conditionalFormatting sqref="R24">
    <cfRule type="expression" dxfId="162" priority="13">
      <formula>"$G3=1"</formula>
    </cfRule>
  </conditionalFormatting>
  <conditionalFormatting sqref="R28">
    <cfRule type="expression" dxfId="161" priority="12">
      <formula>"$G3=1"</formula>
    </cfRule>
  </conditionalFormatting>
  <conditionalFormatting sqref="Z15:Z27 S15:S39 U15:U39 Z29:Z39">
    <cfRule type="expression" dxfId="160" priority="16">
      <formula>"$G3=1"</formula>
    </cfRule>
  </conditionalFormatting>
  <conditionalFormatting sqref="AE15:AE25 AE27 AE29:AE39">
    <cfRule type="cellIs" dxfId="159" priority="14" operator="lessThan">
      <formula>-1.96</formula>
    </cfRule>
    <cfRule type="cellIs" dxfId="158" priority="15" operator="greaterThan">
      <formula>1.96</formula>
    </cfRule>
  </conditionalFormatting>
  <hyperlinks>
    <hyperlink ref="K1" location="Contents!B33" display="Contents" xr:uid="{04D6E0CD-D9EA-4243-94A1-778AEEDFDA3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E0C9B-2BA8-45A1-9B8B-210AEABA4C1A}">
  <dimension ref="A1:L43"/>
  <sheetViews>
    <sheetView showGridLines="0" workbookViewId="0">
      <selection activeCell="H19" sqref="H19"/>
    </sheetView>
  </sheetViews>
  <sheetFormatPr defaultRowHeight="14.5" x14ac:dyDescent="0.35"/>
  <cols>
    <col min="1" max="1" width="26.81640625" bestFit="1" customWidth="1"/>
    <col min="2" max="2" width="19.1796875" customWidth="1"/>
    <col min="3" max="5" width="15.7265625" customWidth="1"/>
    <col min="6" max="6" width="13.81640625" customWidth="1"/>
    <col min="7" max="7" width="16.81640625" customWidth="1"/>
    <col min="11" max="11" width="18.1796875" customWidth="1"/>
  </cols>
  <sheetData>
    <row r="1" spans="1:11"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1" s="4" customFormat="1" ht="17.25" customHeight="1" x14ac:dyDescent="0.35">
      <c r="A2" s="2" t="s">
        <v>3</v>
      </c>
      <c r="B2" s="3" t="str">
        <f>'Table 2.1'!B2</f>
        <v>Chapter 2: Digital equity and inclusion</v>
      </c>
      <c r="C2" s="3"/>
      <c r="D2" s="3"/>
      <c r="E2" s="3"/>
      <c r="F2" s="3"/>
      <c r="G2" s="3"/>
      <c r="H2" s="3"/>
      <c r="I2" s="3"/>
      <c r="J2" s="3"/>
      <c r="K2" s="3"/>
    </row>
    <row r="3" spans="1:11" s="4" customFormat="1" ht="17.25" customHeight="1" x14ac:dyDescent="0.35">
      <c r="A3" s="2"/>
      <c r="B3" s="3"/>
      <c r="C3" s="3"/>
      <c r="D3" s="3"/>
      <c r="E3" s="3"/>
      <c r="F3" s="3"/>
      <c r="G3" s="3"/>
      <c r="H3" s="3"/>
      <c r="I3" s="3"/>
      <c r="J3" s="3"/>
      <c r="K3" s="3"/>
    </row>
    <row r="4" spans="1:11" s="4" customFormat="1" ht="17.25" customHeight="1" x14ac:dyDescent="0.35">
      <c r="A4" s="2" t="s">
        <v>6</v>
      </c>
      <c r="B4" s="3" t="s">
        <v>116</v>
      </c>
      <c r="C4" s="3"/>
      <c r="D4" s="3"/>
      <c r="E4" s="3"/>
      <c r="F4" s="3"/>
      <c r="G4" s="3"/>
      <c r="H4" s="3"/>
      <c r="I4" s="3"/>
      <c r="J4" s="3"/>
      <c r="K4" s="3"/>
    </row>
    <row r="5" spans="1:11" s="4" customFormat="1" ht="17.25" customHeight="1" x14ac:dyDescent="0.35">
      <c r="A5" s="2"/>
      <c r="B5" s="3"/>
      <c r="C5" s="3"/>
      <c r="D5" s="3"/>
      <c r="E5" s="3"/>
      <c r="F5" s="3"/>
      <c r="G5" s="3"/>
      <c r="H5" s="3"/>
      <c r="I5" s="3"/>
      <c r="J5" s="3"/>
      <c r="K5" s="3"/>
    </row>
    <row r="6" spans="1:11" ht="17.25" customHeight="1" x14ac:dyDescent="0.35">
      <c r="A6" s="2" t="s">
        <v>8</v>
      </c>
      <c r="B6" s="3">
        <v>2023</v>
      </c>
      <c r="C6" s="3"/>
      <c r="D6" s="3"/>
      <c r="E6" s="3"/>
      <c r="F6" s="3"/>
      <c r="G6" s="3"/>
      <c r="H6" s="3"/>
      <c r="I6" s="3"/>
      <c r="J6" s="3"/>
      <c r="K6" s="3"/>
    </row>
    <row r="7" spans="1:11" ht="17.25" customHeight="1" x14ac:dyDescent="0.35">
      <c r="A7" s="5"/>
    </row>
    <row r="8" spans="1:11" ht="24" customHeight="1" x14ac:dyDescent="0.35">
      <c r="A8" s="2" t="s">
        <v>9</v>
      </c>
      <c r="B8" s="16" t="s">
        <v>117</v>
      </c>
      <c r="C8" s="17"/>
      <c r="D8" s="17"/>
      <c r="E8" s="17"/>
      <c r="F8" s="17"/>
      <c r="G8" s="17"/>
      <c r="H8" s="17"/>
      <c r="I8" s="17"/>
      <c r="J8" s="17"/>
      <c r="K8" s="17"/>
    </row>
    <row r="9" spans="1:11" x14ac:dyDescent="0.35">
      <c r="A9" s="2" t="s">
        <v>11</v>
      </c>
      <c r="B9" s="3" t="s">
        <v>12</v>
      </c>
      <c r="C9" s="18"/>
      <c r="D9" s="18"/>
      <c r="E9" s="18"/>
      <c r="F9" s="18"/>
      <c r="G9" s="18"/>
      <c r="H9" s="18"/>
      <c r="I9" s="18"/>
      <c r="J9" s="18"/>
      <c r="K9" s="18"/>
    </row>
    <row r="13" spans="1:11" ht="28" x14ac:dyDescent="0.35">
      <c r="A13" s="23"/>
      <c r="B13" s="22" t="s">
        <v>118</v>
      </c>
      <c r="C13" s="22" t="s">
        <v>22</v>
      </c>
      <c r="D13" s="35"/>
      <c r="E13" s="35"/>
    </row>
    <row r="14" spans="1:11" x14ac:dyDescent="0.35">
      <c r="A14" s="21" t="s">
        <v>27</v>
      </c>
      <c r="B14" s="96" t="s">
        <v>28</v>
      </c>
      <c r="C14" s="96" t="s">
        <v>28</v>
      </c>
      <c r="D14" s="36"/>
      <c r="E14" s="36"/>
    </row>
    <row r="15" spans="1:11" x14ac:dyDescent="0.35">
      <c r="A15" s="21" t="s">
        <v>29</v>
      </c>
      <c r="B15" s="96">
        <v>0.11627999999999999</v>
      </c>
      <c r="C15" s="96">
        <v>7.8983955199999997E-2</v>
      </c>
      <c r="D15" s="36"/>
      <c r="E15" s="36"/>
    </row>
    <row r="16" spans="1:11" x14ac:dyDescent="0.35">
      <c r="A16" s="21" t="s">
        <v>30</v>
      </c>
      <c r="B16" s="96">
        <v>-7.3209999999999997E-2</v>
      </c>
      <c r="C16" s="96">
        <v>9.5862645900000001E-2</v>
      </c>
      <c r="D16" s="36"/>
      <c r="E16" s="36"/>
    </row>
    <row r="17" spans="1:5" x14ac:dyDescent="0.35">
      <c r="A17" s="21" t="s">
        <v>31</v>
      </c>
      <c r="B17" s="96">
        <v>0.12606999999999999</v>
      </c>
      <c r="C17" s="96">
        <v>8.8801174400000002E-2</v>
      </c>
      <c r="D17" s="36"/>
      <c r="E17" s="36"/>
    </row>
    <row r="18" spans="1:5" x14ac:dyDescent="0.35">
      <c r="A18" s="21" t="s">
        <v>32</v>
      </c>
      <c r="B18" s="96">
        <v>-5.4089999999999999E-2</v>
      </c>
      <c r="C18" s="96">
        <v>9.3989434699999999E-2</v>
      </c>
      <c r="D18" s="36"/>
      <c r="E18" s="36"/>
    </row>
    <row r="19" spans="1:5" x14ac:dyDescent="0.35">
      <c r="A19" s="21" t="s">
        <v>33</v>
      </c>
      <c r="B19" s="96">
        <v>-8.2919999999999994E-2</v>
      </c>
      <c r="C19" s="96">
        <v>6.49943407E-2</v>
      </c>
      <c r="D19" s="36"/>
      <c r="E19" s="36"/>
    </row>
    <row r="20" spans="1:5" x14ac:dyDescent="0.35">
      <c r="A20" s="21" t="s">
        <v>34</v>
      </c>
      <c r="B20" s="96">
        <v>-6.0900000000000003E-2</v>
      </c>
      <c r="C20" s="96">
        <v>0.10251104849999999</v>
      </c>
      <c r="D20" s="36"/>
      <c r="E20" s="36"/>
    </row>
    <row r="21" spans="1:5" x14ac:dyDescent="0.35">
      <c r="A21" s="21" t="s">
        <v>35</v>
      </c>
      <c r="B21" s="96">
        <v>-0.22850999999999999</v>
      </c>
      <c r="C21" s="96">
        <v>9.6654003200000005E-2</v>
      </c>
      <c r="D21" s="36"/>
      <c r="E21" s="36"/>
    </row>
    <row r="22" spans="1:5" x14ac:dyDescent="0.35">
      <c r="A22" s="21" t="s">
        <v>36</v>
      </c>
      <c r="B22" s="96">
        <v>2.1930000000000002E-2</v>
      </c>
      <c r="C22" s="96">
        <v>8.7653775500000003E-2</v>
      </c>
      <c r="D22" s="36"/>
      <c r="E22" s="36"/>
    </row>
    <row r="23" spans="1:5" x14ac:dyDescent="0.35">
      <c r="A23" s="21" t="s">
        <v>37</v>
      </c>
      <c r="B23" s="96">
        <v>-0.1177</v>
      </c>
      <c r="C23" s="96">
        <v>4.6099993899999997E-2</v>
      </c>
      <c r="D23" s="36"/>
      <c r="E23" s="36"/>
    </row>
    <row r="24" spans="1:5" x14ac:dyDescent="0.35">
      <c r="A24" s="21" t="s">
        <v>38</v>
      </c>
      <c r="B24" s="96">
        <v>-0.30046</v>
      </c>
      <c r="C24" s="96">
        <v>7.8376450799999997E-2</v>
      </c>
      <c r="D24" s="36"/>
      <c r="E24" s="36"/>
    </row>
    <row r="25" spans="1:5" x14ac:dyDescent="0.35">
      <c r="A25" s="21" t="s">
        <v>39</v>
      </c>
      <c r="B25" s="96">
        <v>0.1963</v>
      </c>
      <c r="C25" s="96">
        <v>5.2709541700000001E-2</v>
      </c>
      <c r="D25" s="36"/>
      <c r="E25" s="36"/>
    </row>
    <row r="26" spans="1:5" x14ac:dyDescent="0.35">
      <c r="A26" s="21" t="s">
        <v>40</v>
      </c>
      <c r="B26" s="96">
        <v>-0.19661999999999999</v>
      </c>
      <c r="C26" s="96">
        <v>8.83398398E-2</v>
      </c>
      <c r="D26" s="36"/>
      <c r="E26" s="36"/>
    </row>
    <row r="27" spans="1:5" x14ac:dyDescent="0.35">
      <c r="A27" s="21" t="s">
        <v>41</v>
      </c>
      <c r="B27" s="96">
        <v>-0.12791</v>
      </c>
      <c r="C27" s="96">
        <v>1.14012826E-2</v>
      </c>
      <c r="D27" s="36"/>
      <c r="E27" s="36"/>
    </row>
    <row r="28" spans="1:5" x14ac:dyDescent="0.35">
      <c r="A28" s="21" t="s">
        <v>42</v>
      </c>
      <c r="B28" s="96">
        <v>0.31135000000000002</v>
      </c>
      <c r="C28" s="96">
        <v>7.71212223E-2</v>
      </c>
      <c r="D28" s="36"/>
      <c r="E28" s="36"/>
    </row>
    <row r="29" spans="1:5" x14ac:dyDescent="0.35">
      <c r="A29" s="21" t="s">
        <v>43</v>
      </c>
      <c r="B29" s="96">
        <v>-0.14147999999999999</v>
      </c>
      <c r="C29" s="96">
        <v>8.2070606300000001E-2</v>
      </c>
      <c r="D29" s="36"/>
      <c r="E29" s="36"/>
    </row>
    <row r="30" spans="1:5" x14ac:dyDescent="0.35">
      <c r="A30" s="21" t="s">
        <v>44</v>
      </c>
      <c r="B30" s="96">
        <v>-0.53505999999999998</v>
      </c>
      <c r="C30" s="96">
        <v>7.4674554800000001E-2</v>
      </c>
      <c r="D30" s="36"/>
      <c r="E30" s="36"/>
    </row>
    <row r="31" spans="1:5" x14ac:dyDescent="0.35">
      <c r="A31" s="21" t="s">
        <v>45</v>
      </c>
      <c r="B31" s="96">
        <v>-2.0709999999999999E-2</v>
      </c>
      <c r="C31" s="96">
        <v>8.3814173800000003E-2</v>
      </c>
      <c r="D31" s="36"/>
      <c r="E31" s="36"/>
    </row>
    <row r="32" spans="1:5" x14ac:dyDescent="0.35">
      <c r="A32" s="21" t="s">
        <v>46</v>
      </c>
      <c r="B32" s="96">
        <v>-0.13324</v>
      </c>
      <c r="C32" s="96">
        <v>5.8929260800000001E-2</v>
      </c>
      <c r="D32" s="36"/>
      <c r="E32" s="36"/>
    </row>
    <row r="33" spans="1:12" x14ac:dyDescent="0.35">
      <c r="A33" s="21" t="s">
        <v>47</v>
      </c>
      <c r="B33" s="96">
        <v>-5.8779999999999999E-2</v>
      </c>
      <c r="C33" s="96">
        <v>7.6718451199999996E-2</v>
      </c>
      <c r="D33" s="36"/>
      <c r="E33" s="36"/>
    </row>
    <row r="34" spans="1:12" x14ac:dyDescent="0.35">
      <c r="A34" s="21" t="s">
        <v>48</v>
      </c>
      <c r="B34" s="96">
        <v>9.1770000000000004E-2</v>
      </c>
      <c r="C34" s="96">
        <v>0.1022282618</v>
      </c>
      <c r="D34" s="36"/>
      <c r="E34" s="36"/>
    </row>
    <row r="35" spans="1:12" x14ac:dyDescent="0.35">
      <c r="A35" s="21" t="s">
        <v>49</v>
      </c>
      <c r="B35" s="96">
        <v>-0.13297999999999999</v>
      </c>
      <c r="C35" s="96">
        <v>9.4882964099999995E-2</v>
      </c>
      <c r="D35" s="36"/>
      <c r="E35" s="36"/>
    </row>
    <row r="36" spans="1:12" x14ac:dyDescent="0.35">
      <c r="A36" s="21" t="s">
        <v>50</v>
      </c>
      <c r="B36" s="96" t="s">
        <v>28</v>
      </c>
      <c r="C36" s="96" t="s">
        <v>28</v>
      </c>
      <c r="D36" s="36"/>
      <c r="E36" s="36"/>
    </row>
    <row r="37" spans="1:12" x14ac:dyDescent="0.35">
      <c r="A37" s="21" t="s">
        <v>51</v>
      </c>
      <c r="B37" s="96">
        <v>-0.34749999999999998</v>
      </c>
      <c r="C37" s="96">
        <v>6.3616535299999999E-2</v>
      </c>
      <c r="D37" s="36"/>
      <c r="E37" s="36"/>
    </row>
    <row r="38" spans="1:12" x14ac:dyDescent="0.35">
      <c r="A38" s="21" t="s">
        <v>150</v>
      </c>
      <c r="B38" s="96" t="s">
        <v>28</v>
      </c>
      <c r="C38" s="96" t="s">
        <v>28</v>
      </c>
      <c r="D38" s="36"/>
      <c r="E38" s="36"/>
    </row>
    <row r="40" spans="1:12" x14ac:dyDescent="0.35">
      <c r="A40" s="6" t="s">
        <v>52</v>
      </c>
    </row>
    <row r="41" spans="1:12" ht="36" customHeight="1" x14ac:dyDescent="0.35">
      <c r="A41" s="7" t="s">
        <v>53</v>
      </c>
      <c r="B41" s="109" t="s">
        <v>119</v>
      </c>
      <c r="C41" s="109"/>
      <c r="D41" s="109"/>
      <c r="E41" s="109"/>
      <c r="F41" s="109"/>
      <c r="G41" s="109"/>
      <c r="H41" s="109"/>
      <c r="I41" s="109"/>
      <c r="J41" s="109"/>
      <c r="K41" s="109"/>
      <c r="L41" s="109"/>
    </row>
    <row r="42" spans="1:12" ht="64.900000000000006" customHeight="1" x14ac:dyDescent="0.35">
      <c r="B42" s="109" t="s">
        <v>120</v>
      </c>
      <c r="C42" s="109"/>
      <c r="D42" s="109"/>
      <c r="E42" s="109"/>
      <c r="F42" s="109"/>
      <c r="G42" s="109"/>
      <c r="H42" s="109"/>
      <c r="I42" s="109"/>
      <c r="J42" s="109"/>
      <c r="K42" s="109"/>
      <c r="L42" s="109"/>
    </row>
    <row r="43" spans="1:12" x14ac:dyDescent="0.35">
      <c r="A43" s="48" t="s">
        <v>152</v>
      </c>
      <c r="B43" s="107" t="s">
        <v>153</v>
      </c>
      <c r="C43" s="107"/>
      <c r="D43" s="107"/>
      <c r="E43" s="107"/>
      <c r="F43" s="107"/>
      <c r="G43" s="107"/>
      <c r="H43" s="107"/>
      <c r="I43" s="107"/>
    </row>
  </sheetData>
  <sheetProtection selectLockedCells="1"/>
  <mergeCells count="3">
    <mergeCell ref="B41:L41"/>
    <mergeCell ref="B42:L42"/>
    <mergeCell ref="B43:I43"/>
  </mergeCells>
  <conditionalFormatting sqref="C14:C38">
    <cfRule type="expression" dxfId="157" priority="4">
      <formula>"$G3=1"</formula>
    </cfRule>
  </conditionalFormatting>
  <hyperlinks>
    <hyperlink ref="K1" location="Contents!B34" display="Contents" xr:uid="{C3F889A3-3E65-4A70-B90F-3564ADF5061A}"/>
  </hyperlinks>
  <pageMargins left="0.7" right="0.7" top="0.75" bottom="0.75" header="0.3" footer="0.3"/>
  <pageSetup orientation="portrait" horizontalDpi="90" verticalDpi="9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9BAF9-8BD8-45C3-9CF7-EE926A77E35D}">
  <dimension ref="A1:L44"/>
  <sheetViews>
    <sheetView showGridLines="0" workbookViewId="0">
      <selection activeCell="B3" sqref="B3"/>
    </sheetView>
  </sheetViews>
  <sheetFormatPr defaultRowHeight="14.5" x14ac:dyDescent="0.35"/>
  <cols>
    <col min="1" max="1" width="26.81640625" bestFit="1" customWidth="1"/>
    <col min="2" max="2" width="19.1796875" customWidth="1"/>
    <col min="3" max="3" width="33.453125" customWidth="1"/>
    <col min="4" max="4" width="17.1796875" customWidth="1"/>
    <col min="5" max="5" width="31.453125" customWidth="1"/>
    <col min="6" max="6" width="20" customWidth="1"/>
    <col min="7" max="7" width="16.81640625" customWidth="1"/>
    <col min="8" max="8" width="10.1796875" customWidth="1"/>
    <col min="10" max="10" width="2" customWidth="1"/>
    <col min="11" max="11" width="18.26953125" customWidth="1"/>
  </cols>
  <sheetData>
    <row r="1" spans="1:11"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1" s="4" customFormat="1" ht="17.25" customHeight="1" x14ac:dyDescent="0.35">
      <c r="A2" s="2" t="s">
        <v>3</v>
      </c>
      <c r="B2" s="3" t="str">
        <f>'Table 2.1'!B2</f>
        <v>Chapter 2: Digital equity and inclusion</v>
      </c>
      <c r="C2" s="3"/>
      <c r="D2" s="3"/>
      <c r="E2" s="3"/>
      <c r="F2" s="3"/>
      <c r="G2" s="3"/>
      <c r="H2" s="3"/>
      <c r="I2" s="3"/>
      <c r="J2" s="3"/>
      <c r="K2" s="3"/>
    </row>
    <row r="3" spans="1:11" s="4" customFormat="1" ht="17.25" customHeight="1" x14ac:dyDescent="0.35">
      <c r="A3" s="2"/>
      <c r="B3" s="3"/>
      <c r="C3" s="3"/>
      <c r="D3" s="3"/>
      <c r="E3" s="3"/>
      <c r="F3" s="3"/>
      <c r="G3" s="3"/>
      <c r="H3" s="3"/>
      <c r="I3" s="3"/>
      <c r="J3" s="3"/>
      <c r="K3" s="3"/>
    </row>
    <row r="4" spans="1:11" s="4" customFormat="1" ht="17.25" customHeight="1" x14ac:dyDescent="0.35">
      <c r="A4" s="2" t="s">
        <v>6</v>
      </c>
      <c r="B4" s="3" t="s">
        <v>116</v>
      </c>
      <c r="C4" s="3"/>
      <c r="D4" s="3"/>
      <c r="E4" s="3"/>
      <c r="F4" s="3"/>
      <c r="G4" s="3"/>
      <c r="H4" s="3"/>
      <c r="I4" s="3"/>
      <c r="J4" s="3"/>
      <c r="K4" s="3"/>
    </row>
    <row r="5" spans="1:11" s="4" customFormat="1" ht="17.25" customHeight="1" x14ac:dyDescent="0.35">
      <c r="A5" s="2"/>
      <c r="B5" s="3"/>
      <c r="C5" s="3"/>
      <c r="D5" s="3"/>
      <c r="E5" s="3"/>
      <c r="F5" s="3"/>
      <c r="G5" s="3"/>
      <c r="H5" s="3"/>
      <c r="I5" s="3"/>
      <c r="J5" s="3"/>
      <c r="K5" s="3"/>
    </row>
    <row r="6" spans="1:11" ht="17.25" customHeight="1" x14ac:dyDescent="0.35">
      <c r="A6" s="2" t="s">
        <v>8</v>
      </c>
      <c r="B6" s="3">
        <v>2023</v>
      </c>
      <c r="C6" s="3"/>
      <c r="D6" s="3"/>
      <c r="E6" s="3"/>
      <c r="F6" s="3"/>
      <c r="G6" s="3"/>
      <c r="H6" s="3"/>
      <c r="I6" s="3"/>
      <c r="J6" s="3"/>
      <c r="K6" s="3"/>
    </row>
    <row r="7" spans="1:11" ht="17.25" customHeight="1" x14ac:dyDescent="0.35">
      <c r="A7" s="5"/>
    </row>
    <row r="8" spans="1:11" ht="24" customHeight="1" x14ac:dyDescent="0.35">
      <c r="A8" s="2" t="s">
        <v>9</v>
      </c>
      <c r="B8" s="16" t="s">
        <v>121</v>
      </c>
      <c r="C8" s="17"/>
      <c r="D8" s="17"/>
      <c r="E8" s="17"/>
      <c r="F8" s="17"/>
      <c r="G8" s="17"/>
      <c r="H8" s="17"/>
      <c r="I8" s="17"/>
      <c r="J8" s="17"/>
      <c r="K8" s="17"/>
    </row>
    <row r="9" spans="1:11" x14ac:dyDescent="0.35">
      <c r="A9" s="2" t="s">
        <v>11</v>
      </c>
      <c r="B9" s="3" t="s">
        <v>12</v>
      </c>
      <c r="C9" s="18"/>
      <c r="D9" s="18"/>
      <c r="E9" s="18"/>
      <c r="F9" s="18"/>
      <c r="G9" s="18"/>
      <c r="H9" s="18"/>
      <c r="I9" s="18"/>
      <c r="J9" s="18"/>
      <c r="K9" s="18"/>
    </row>
    <row r="13" spans="1:11" ht="27.65" customHeight="1" x14ac:dyDescent="0.35">
      <c r="B13" s="122" t="s">
        <v>14</v>
      </c>
      <c r="C13" s="122"/>
      <c r="D13" s="123" t="s">
        <v>15</v>
      </c>
      <c r="E13" s="123"/>
      <c r="F13" s="116" t="s">
        <v>16</v>
      </c>
      <c r="G13" s="116"/>
      <c r="H13" s="116"/>
    </row>
    <row r="14" spans="1:11" x14ac:dyDescent="0.35">
      <c r="A14" s="23"/>
      <c r="B14" s="15" t="s">
        <v>122</v>
      </c>
      <c r="C14" s="15" t="s">
        <v>22</v>
      </c>
      <c r="D14" s="8" t="s">
        <v>122</v>
      </c>
      <c r="E14" s="8" t="s">
        <v>22</v>
      </c>
      <c r="F14" s="49" t="s">
        <v>123</v>
      </c>
      <c r="G14" s="49" t="s">
        <v>22</v>
      </c>
      <c r="H14" s="49" t="s">
        <v>26</v>
      </c>
    </row>
    <row r="15" spans="1:11" x14ac:dyDescent="0.35">
      <c r="A15" s="21" t="s">
        <v>27</v>
      </c>
      <c r="B15" s="96" t="s">
        <v>28</v>
      </c>
      <c r="C15" s="96" t="s">
        <v>28</v>
      </c>
      <c r="D15" s="96" t="s">
        <v>28</v>
      </c>
      <c r="E15" s="97" t="s">
        <v>28</v>
      </c>
      <c r="F15" s="96" t="s">
        <v>28</v>
      </c>
      <c r="G15" s="96" t="s">
        <v>28</v>
      </c>
      <c r="H15" s="96" t="s">
        <v>28</v>
      </c>
    </row>
    <row r="16" spans="1:11" x14ac:dyDescent="0.35">
      <c r="A16" s="21" t="s">
        <v>29</v>
      </c>
      <c r="B16" s="96">
        <v>529.6662599</v>
      </c>
      <c r="C16" s="96">
        <v>1.9049779087000001</v>
      </c>
      <c r="D16" s="96">
        <v>486.24156074000001</v>
      </c>
      <c r="E16" s="97">
        <v>12.215699441</v>
      </c>
      <c r="F16" s="96">
        <v>43.424699163</v>
      </c>
      <c r="G16" s="96">
        <v>12.059370952</v>
      </c>
      <c r="H16" s="96">
        <v>3.6009091465999998</v>
      </c>
    </row>
    <row r="17" spans="1:8" x14ac:dyDescent="0.35">
      <c r="A17" s="21" t="s">
        <v>30</v>
      </c>
      <c r="B17" s="96">
        <v>521.57232746</v>
      </c>
      <c r="C17" s="96">
        <v>3.1270040979</v>
      </c>
      <c r="D17" s="96">
        <v>501.69533689999997</v>
      </c>
      <c r="E17" s="97">
        <v>9.6888114669000007</v>
      </c>
      <c r="F17" s="96">
        <v>19.876990558999999</v>
      </c>
      <c r="G17" s="96">
        <v>10.076089060999999</v>
      </c>
      <c r="H17" s="96">
        <v>1.9726890502000001</v>
      </c>
    </row>
    <row r="18" spans="1:8" x14ac:dyDescent="0.35">
      <c r="A18" s="21" t="s">
        <v>31</v>
      </c>
      <c r="B18" s="96">
        <v>551.89653970999996</v>
      </c>
      <c r="C18" s="96">
        <v>4.3478662519000002</v>
      </c>
      <c r="D18" s="96">
        <v>466.78189821000001</v>
      </c>
      <c r="E18" s="97">
        <v>6.7601728098000002</v>
      </c>
      <c r="F18" s="96">
        <v>85.114641500000005</v>
      </c>
      <c r="G18" s="96">
        <v>8.0980716354000002</v>
      </c>
      <c r="H18" s="83">
        <v>10.510482659999999</v>
      </c>
    </row>
    <row r="19" spans="1:8" x14ac:dyDescent="0.35">
      <c r="A19" s="21" t="s">
        <v>32</v>
      </c>
      <c r="B19" s="96">
        <v>469.63118005000001</v>
      </c>
      <c r="C19" s="96">
        <v>3.9628702079</v>
      </c>
      <c r="D19" s="96">
        <v>447.90589549999999</v>
      </c>
      <c r="E19" s="97">
        <v>8.2671496413999996</v>
      </c>
      <c r="F19" s="96">
        <v>21.725284553000002</v>
      </c>
      <c r="G19" s="96">
        <v>8.5481943566999998</v>
      </c>
      <c r="H19" s="96">
        <v>2.5415056848000002</v>
      </c>
    </row>
    <row r="20" spans="1:8" x14ac:dyDescent="0.35">
      <c r="A20" s="21" t="s">
        <v>33</v>
      </c>
      <c r="B20" s="96">
        <v>504.25926018000001</v>
      </c>
      <c r="C20" s="96">
        <v>2.3930533441000001</v>
      </c>
      <c r="D20" s="96">
        <v>479.60418393999998</v>
      </c>
      <c r="E20" s="97">
        <v>5.6316460275000004</v>
      </c>
      <c r="F20" s="96">
        <v>24.655076241</v>
      </c>
      <c r="G20" s="96">
        <v>6.2334213224999999</v>
      </c>
      <c r="H20" s="96">
        <v>3.9553039921000002</v>
      </c>
    </row>
    <row r="21" spans="1:8" x14ac:dyDescent="0.35">
      <c r="A21" s="21" t="s">
        <v>34</v>
      </c>
      <c r="B21" s="96">
        <v>528.61638620999997</v>
      </c>
      <c r="C21" s="96">
        <v>2.8695792232000001</v>
      </c>
      <c r="D21" s="96">
        <v>478.67612644000002</v>
      </c>
      <c r="E21" s="97">
        <v>5.8065177028999999</v>
      </c>
      <c r="F21" s="96">
        <v>49.940259767999997</v>
      </c>
      <c r="G21" s="96">
        <v>6.5621227792000001</v>
      </c>
      <c r="H21" s="96">
        <v>7.6103817999999999</v>
      </c>
    </row>
    <row r="22" spans="1:8" x14ac:dyDescent="0.35">
      <c r="A22" s="21" t="s">
        <v>35</v>
      </c>
      <c r="B22" s="96">
        <v>497.89765684000002</v>
      </c>
      <c r="C22" s="96">
        <v>4.7614580819999999</v>
      </c>
      <c r="D22" s="96">
        <v>465.95019076</v>
      </c>
      <c r="E22" s="97">
        <v>9.4520321467000006</v>
      </c>
      <c r="F22" s="96">
        <v>31.947466083999998</v>
      </c>
      <c r="G22" s="96">
        <v>10.764639495999999</v>
      </c>
      <c r="H22" s="96">
        <v>2.9678156982999999</v>
      </c>
    </row>
    <row r="23" spans="1:8" x14ac:dyDescent="0.35">
      <c r="A23" s="21" t="s">
        <v>36</v>
      </c>
      <c r="B23" s="96">
        <v>506.20560053000003</v>
      </c>
      <c r="C23" s="96">
        <v>3.3378444638999998</v>
      </c>
      <c r="D23" s="96">
        <v>480.33351586999999</v>
      </c>
      <c r="E23" s="97">
        <v>5.4908231482999996</v>
      </c>
      <c r="F23" s="96">
        <v>25.872084656999998</v>
      </c>
      <c r="G23" s="96">
        <v>6.6022397868000002</v>
      </c>
      <c r="H23" s="96">
        <v>3.9186829760999999</v>
      </c>
    </row>
    <row r="24" spans="1:8" x14ac:dyDescent="0.35">
      <c r="A24" s="21" t="s">
        <v>37</v>
      </c>
      <c r="B24" s="96">
        <v>470.11757870999998</v>
      </c>
      <c r="C24" s="96">
        <v>3.6754501317999999</v>
      </c>
      <c r="D24" s="96">
        <v>437.64155126999998</v>
      </c>
      <c r="E24" s="97">
        <v>3.4842765249999998</v>
      </c>
      <c r="F24" s="96">
        <v>32.476027445</v>
      </c>
      <c r="G24" s="96">
        <v>5.0167488416000001</v>
      </c>
      <c r="H24" s="96">
        <v>6.4735206945000003</v>
      </c>
    </row>
    <row r="25" spans="1:8" x14ac:dyDescent="0.35">
      <c r="A25" s="21" t="s">
        <v>38</v>
      </c>
      <c r="B25" s="96">
        <v>516.25345641000001</v>
      </c>
      <c r="C25" s="96">
        <v>5.2114979966000003</v>
      </c>
      <c r="D25" s="96">
        <v>494.95338795999999</v>
      </c>
      <c r="E25" s="97">
        <v>7.6452298044000004</v>
      </c>
      <c r="F25" s="96">
        <v>21.300068456000002</v>
      </c>
      <c r="G25" s="96">
        <v>9.2594987110000009</v>
      </c>
      <c r="H25" s="96">
        <v>2.3003479044000001</v>
      </c>
    </row>
    <row r="26" spans="1:8" x14ac:dyDescent="0.35">
      <c r="A26" s="21" t="s">
        <v>39</v>
      </c>
      <c r="B26" s="96">
        <v>499.01361385000001</v>
      </c>
      <c r="C26" s="96">
        <v>6.6046460736999997</v>
      </c>
      <c r="D26" s="96">
        <v>453.69184597999998</v>
      </c>
      <c r="E26" s="97">
        <v>5.0159723293000003</v>
      </c>
      <c r="F26" s="96">
        <v>45.321767866000002</v>
      </c>
      <c r="G26" s="96">
        <v>8.8639207636999995</v>
      </c>
      <c r="H26" s="96">
        <v>5.1130610341000002</v>
      </c>
    </row>
    <row r="27" spans="1:8" x14ac:dyDescent="0.35">
      <c r="A27" s="21" t="s">
        <v>40</v>
      </c>
      <c r="B27" s="96">
        <v>520.05146664999995</v>
      </c>
      <c r="C27" s="96">
        <v>4.5184568676000003</v>
      </c>
      <c r="D27" s="96">
        <v>450.13201494999998</v>
      </c>
      <c r="E27" s="97">
        <v>12.920575296000001</v>
      </c>
      <c r="F27" s="96">
        <v>69.919451703999997</v>
      </c>
      <c r="G27" s="96">
        <v>14.323566877999999</v>
      </c>
      <c r="H27" s="96">
        <v>4.8814273915999999</v>
      </c>
    </row>
    <row r="28" spans="1:8" x14ac:dyDescent="0.35">
      <c r="A28" s="21" t="s">
        <v>41</v>
      </c>
      <c r="B28" s="96">
        <v>471.83021559999997</v>
      </c>
      <c r="C28" s="96">
        <v>3.6479039302</v>
      </c>
      <c r="D28" s="96">
        <v>428.77001579</v>
      </c>
      <c r="E28" s="97">
        <v>7.9102420229000003</v>
      </c>
      <c r="F28" s="96">
        <v>43.060199810999997</v>
      </c>
      <c r="G28" s="96">
        <v>8.6146654456</v>
      </c>
      <c r="H28" s="96">
        <v>4.9984761547999996</v>
      </c>
    </row>
    <row r="29" spans="1:8" x14ac:dyDescent="0.35">
      <c r="A29" s="21" t="s">
        <v>42</v>
      </c>
      <c r="B29" s="96">
        <v>521.53116011999998</v>
      </c>
      <c r="C29" s="96">
        <v>4.4261090581999998</v>
      </c>
      <c r="D29" s="96">
        <v>485.17743824000001</v>
      </c>
      <c r="E29" s="97">
        <v>5.4856010732999998</v>
      </c>
      <c r="F29" s="96">
        <v>36.353721882999999</v>
      </c>
      <c r="G29" s="96">
        <v>7.3536761301000002</v>
      </c>
      <c r="H29" s="96">
        <v>4.9436120439</v>
      </c>
    </row>
    <row r="30" spans="1:8" x14ac:dyDescent="0.35">
      <c r="A30" s="21" t="s">
        <v>43</v>
      </c>
      <c r="B30" s="96">
        <v>513.82778304999999</v>
      </c>
      <c r="C30" s="96">
        <v>5.6555921504000004</v>
      </c>
      <c r="D30" s="96">
        <v>503.16666481999999</v>
      </c>
      <c r="E30" s="97">
        <v>5.3046287133999996</v>
      </c>
      <c r="F30" s="96">
        <v>10.661118238</v>
      </c>
      <c r="G30" s="96">
        <v>8.1625983958999999</v>
      </c>
      <c r="H30" s="96">
        <v>1.3060936875</v>
      </c>
    </row>
    <row r="31" spans="1:8" x14ac:dyDescent="0.35">
      <c r="A31" s="21" t="s">
        <v>44</v>
      </c>
      <c r="B31" s="96">
        <v>453.57061133000002</v>
      </c>
      <c r="C31" s="96">
        <v>7.9565231570000003</v>
      </c>
      <c r="D31" s="96">
        <v>379.28599410999999</v>
      </c>
      <c r="E31" s="97">
        <v>10.019880438</v>
      </c>
      <c r="F31" s="96">
        <v>74.284617226999998</v>
      </c>
      <c r="G31" s="96">
        <v>12.775386779</v>
      </c>
      <c r="H31" s="96">
        <v>5.8146667894000004</v>
      </c>
    </row>
    <row r="32" spans="1:8" x14ac:dyDescent="0.35">
      <c r="A32" s="21" t="s">
        <v>45</v>
      </c>
      <c r="B32" s="96">
        <v>487.48534698999998</v>
      </c>
      <c r="C32" s="96">
        <v>3.3128123312</v>
      </c>
      <c r="D32" s="96">
        <v>480.50462472999999</v>
      </c>
      <c r="E32" s="97">
        <v>6.6503897083999997</v>
      </c>
      <c r="F32" s="96">
        <v>6.9807222671</v>
      </c>
      <c r="G32" s="96">
        <v>7.8248949276999999</v>
      </c>
      <c r="H32" s="96">
        <v>0.89211706120000001</v>
      </c>
    </row>
    <row r="33" spans="1:12" x14ac:dyDescent="0.35">
      <c r="A33" s="21" t="s">
        <v>46</v>
      </c>
      <c r="B33" s="96">
        <v>508.2430377</v>
      </c>
      <c r="C33" s="96">
        <v>3.1811907378000002</v>
      </c>
      <c r="D33" s="96">
        <v>378.99257282999997</v>
      </c>
      <c r="E33" s="97">
        <v>13.930224267</v>
      </c>
      <c r="F33" s="96">
        <v>129.25046487</v>
      </c>
      <c r="G33" s="96">
        <v>14.680484779</v>
      </c>
      <c r="H33" s="96">
        <v>8.8042368363999994</v>
      </c>
    </row>
    <row r="34" spans="1:12" x14ac:dyDescent="0.35">
      <c r="A34" s="21" t="s">
        <v>47</v>
      </c>
      <c r="B34" s="96">
        <v>513.84439974999998</v>
      </c>
      <c r="C34" s="96">
        <v>5.0953562434000004</v>
      </c>
      <c r="D34" s="96">
        <v>500.68251253</v>
      </c>
      <c r="E34" s="97">
        <v>5.4356644348999996</v>
      </c>
      <c r="F34" s="96">
        <v>13.161887226999999</v>
      </c>
      <c r="G34" s="96">
        <v>6.8104999168999996</v>
      </c>
      <c r="H34" s="96">
        <v>1.9325875320999999</v>
      </c>
    </row>
    <row r="35" spans="1:12" x14ac:dyDescent="0.35">
      <c r="A35" s="21" t="s">
        <v>48</v>
      </c>
      <c r="B35" s="96">
        <v>514.27966069000001</v>
      </c>
      <c r="C35" s="96">
        <v>3.8296116640000002</v>
      </c>
      <c r="D35" s="96">
        <v>486.61949533000001</v>
      </c>
      <c r="E35" s="97">
        <v>8.7413668513000005</v>
      </c>
      <c r="F35" s="96">
        <v>27.660165365000001</v>
      </c>
      <c r="G35" s="96">
        <v>9.6818651754000005</v>
      </c>
      <c r="H35" s="96">
        <v>2.8569046215</v>
      </c>
    </row>
    <row r="36" spans="1:12" x14ac:dyDescent="0.35">
      <c r="A36" s="21" t="s">
        <v>49</v>
      </c>
      <c r="B36" s="96">
        <v>454.31772398999999</v>
      </c>
      <c r="C36" s="96">
        <v>5.9920560438999999</v>
      </c>
      <c r="D36" s="96">
        <v>387.52966762</v>
      </c>
      <c r="E36" s="97">
        <v>16.536308163000001</v>
      </c>
      <c r="F36" s="96">
        <v>66.788056374999996</v>
      </c>
      <c r="G36" s="96">
        <v>17.930246963999998</v>
      </c>
      <c r="H36" s="96">
        <v>3.724882123</v>
      </c>
    </row>
    <row r="37" spans="1:12" x14ac:dyDescent="0.35">
      <c r="A37" s="21" t="s">
        <v>50</v>
      </c>
      <c r="B37" s="96" t="s">
        <v>28</v>
      </c>
      <c r="C37" s="96" t="s">
        <v>28</v>
      </c>
      <c r="D37" s="96" t="s">
        <v>28</v>
      </c>
      <c r="E37" s="97" t="s">
        <v>28</v>
      </c>
      <c r="F37" s="96" t="s">
        <v>28</v>
      </c>
      <c r="G37" s="96" t="s">
        <v>28</v>
      </c>
      <c r="H37" s="96" t="s">
        <v>28</v>
      </c>
    </row>
    <row r="38" spans="1:12" x14ac:dyDescent="0.35">
      <c r="A38" s="21" t="s">
        <v>51</v>
      </c>
      <c r="B38" s="96">
        <v>455.04330782</v>
      </c>
      <c r="C38" s="96">
        <v>6.2889307316999998</v>
      </c>
      <c r="D38" s="96">
        <v>432.36074809000002</v>
      </c>
      <c r="E38" s="97">
        <v>6.9276184237000002</v>
      </c>
      <c r="F38" s="96">
        <v>22.682559727000001</v>
      </c>
      <c r="G38" s="96">
        <v>9.4438877013999996</v>
      </c>
      <c r="H38" s="96">
        <v>2.4018243803999999</v>
      </c>
    </row>
    <row r="39" spans="1:12" x14ac:dyDescent="0.35">
      <c r="A39" s="21" t="s">
        <v>150</v>
      </c>
      <c r="B39" s="96" t="s">
        <v>28</v>
      </c>
      <c r="C39" s="96" t="s">
        <v>28</v>
      </c>
      <c r="D39" s="96" t="s">
        <v>28</v>
      </c>
      <c r="E39" s="97" t="s">
        <v>28</v>
      </c>
      <c r="F39" s="96" t="s">
        <v>28</v>
      </c>
      <c r="G39" s="96" t="s">
        <v>28</v>
      </c>
      <c r="H39" s="96" t="s">
        <v>28</v>
      </c>
    </row>
    <row r="41" spans="1:12" x14ac:dyDescent="0.35">
      <c r="A41" s="6" t="s">
        <v>52</v>
      </c>
    </row>
    <row r="42" spans="1:12" ht="36" customHeight="1" x14ac:dyDescent="0.35">
      <c r="A42" s="7" t="s">
        <v>53</v>
      </c>
      <c r="B42" s="109" t="s">
        <v>119</v>
      </c>
      <c r="C42" s="109"/>
      <c r="D42" s="109"/>
      <c r="E42" s="109"/>
      <c r="F42" s="109"/>
      <c r="G42" s="109"/>
      <c r="H42" s="109"/>
      <c r="I42" s="109"/>
      <c r="J42" s="109"/>
      <c r="K42" s="109"/>
      <c r="L42" s="109"/>
    </row>
    <row r="43" spans="1:12" x14ac:dyDescent="0.35">
      <c r="A43" s="48" t="s">
        <v>152</v>
      </c>
      <c r="B43" s="107" t="s">
        <v>153</v>
      </c>
      <c r="C43" s="107"/>
      <c r="D43" s="107"/>
      <c r="E43" s="107"/>
      <c r="F43" s="107"/>
      <c r="G43" s="107"/>
      <c r="H43" s="107"/>
      <c r="I43" s="107"/>
    </row>
    <row r="44" spans="1:12" ht="76.5" customHeight="1" x14ac:dyDescent="0.35">
      <c r="B44" s="109"/>
      <c r="C44" s="109"/>
      <c r="D44" s="109"/>
      <c r="E44" s="109"/>
      <c r="F44" s="109"/>
      <c r="G44" s="109"/>
      <c r="H44" s="109"/>
      <c r="I44" s="109"/>
      <c r="J44" s="109"/>
      <c r="K44" s="109"/>
      <c r="L44" s="109"/>
    </row>
  </sheetData>
  <mergeCells count="6">
    <mergeCell ref="B42:L42"/>
    <mergeCell ref="B44:L44"/>
    <mergeCell ref="B13:C13"/>
    <mergeCell ref="D13:E13"/>
    <mergeCell ref="F13:H13"/>
    <mergeCell ref="B43:I43"/>
  </mergeCells>
  <conditionalFormatting sqref="C15:C39">
    <cfRule type="expression" dxfId="156" priority="6">
      <formula>"$G3=1"</formula>
    </cfRule>
  </conditionalFormatting>
  <conditionalFormatting sqref="E15:H39">
    <cfRule type="expression" dxfId="155" priority="1">
      <formula>"$G3=1"</formula>
    </cfRule>
  </conditionalFormatting>
  <hyperlinks>
    <hyperlink ref="K1" location="Contents!B35" display="Contents" xr:uid="{997C8BBC-7406-44EF-93FA-BBC1A9A8E632}"/>
  </hyperlinks>
  <pageMargins left="0.7" right="0.7" top="0.75" bottom="0.75" header="0.3" footer="0.3"/>
  <pageSetup orientation="portrait" horizontalDpi="90" verticalDpi="9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40983-26BC-47A9-90B7-3BEE4D2EA1EF}">
  <dimension ref="A1:L44"/>
  <sheetViews>
    <sheetView showGridLines="0" workbookViewId="0">
      <selection activeCell="B3" sqref="B3"/>
    </sheetView>
  </sheetViews>
  <sheetFormatPr defaultRowHeight="14.5" x14ac:dyDescent="0.35"/>
  <cols>
    <col min="1" max="1" width="26.81640625" bestFit="1" customWidth="1"/>
    <col min="2" max="8" width="20" customWidth="1"/>
    <col min="11" max="11" width="12.81640625" customWidth="1"/>
  </cols>
  <sheetData>
    <row r="1" spans="1:11"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1" s="4" customFormat="1" ht="17.25" customHeight="1" x14ac:dyDescent="0.35">
      <c r="A2" s="2" t="s">
        <v>3</v>
      </c>
      <c r="B2" s="3" t="str">
        <f>'Table 2.1'!B2</f>
        <v>Chapter 2: Digital equity and inclusion</v>
      </c>
      <c r="C2" s="3"/>
      <c r="D2" s="3"/>
      <c r="E2" s="3"/>
      <c r="F2" s="3"/>
      <c r="G2" s="3"/>
      <c r="H2" s="3"/>
      <c r="I2" s="3"/>
      <c r="J2" s="3"/>
      <c r="K2" s="3"/>
    </row>
    <row r="3" spans="1:11" s="4" customFormat="1" ht="17.25" customHeight="1" x14ac:dyDescent="0.35">
      <c r="A3" s="2"/>
      <c r="B3" s="3"/>
      <c r="C3" s="3"/>
      <c r="D3" s="3"/>
      <c r="E3" s="3"/>
      <c r="F3" s="3"/>
      <c r="G3" s="3"/>
      <c r="H3" s="3"/>
      <c r="I3" s="3"/>
      <c r="J3" s="3"/>
      <c r="K3" s="3"/>
    </row>
    <row r="4" spans="1:11" s="4" customFormat="1" ht="17.25" customHeight="1" x14ac:dyDescent="0.35">
      <c r="A4" s="2" t="s">
        <v>6</v>
      </c>
      <c r="B4" s="3" t="s">
        <v>116</v>
      </c>
      <c r="C4" s="3"/>
      <c r="D4" s="3"/>
      <c r="E4" s="3"/>
      <c r="F4" s="3"/>
      <c r="G4" s="3"/>
      <c r="H4" s="3"/>
      <c r="I4" s="3"/>
      <c r="J4" s="3"/>
      <c r="K4" s="3"/>
    </row>
    <row r="5" spans="1:11" s="4" customFormat="1" ht="17.25" customHeight="1" x14ac:dyDescent="0.35">
      <c r="A5" s="2"/>
      <c r="B5" s="3"/>
      <c r="C5" s="3"/>
      <c r="D5" s="3"/>
      <c r="E5" s="3"/>
      <c r="F5" s="3"/>
      <c r="G5" s="3"/>
      <c r="H5" s="3"/>
      <c r="I5" s="3"/>
      <c r="J5" s="3"/>
      <c r="K5" s="3"/>
    </row>
    <row r="6" spans="1:11" ht="17.25" customHeight="1" x14ac:dyDescent="0.35">
      <c r="A6" s="2" t="s">
        <v>8</v>
      </c>
      <c r="B6" s="3">
        <v>2023</v>
      </c>
      <c r="C6" s="3"/>
      <c r="D6" s="3"/>
      <c r="E6" s="3"/>
      <c r="F6" s="3"/>
      <c r="G6" s="3"/>
      <c r="H6" s="3"/>
      <c r="I6" s="3"/>
      <c r="J6" s="3"/>
      <c r="K6" s="3"/>
    </row>
    <row r="7" spans="1:11" ht="17.25" customHeight="1" x14ac:dyDescent="0.35">
      <c r="A7" s="5"/>
    </row>
    <row r="8" spans="1:11" ht="24" customHeight="1" x14ac:dyDescent="0.35">
      <c r="A8" s="2" t="s">
        <v>9</v>
      </c>
      <c r="B8" s="16" t="s">
        <v>124</v>
      </c>
      <c r="C8" s="17"/>
      <c r="D8" s="17"/>
      <c r="E8" s="17"/>
      <c r="F8" s="17"/>
      <c r="G8" s="17"/>
      <c r="H8" s="17"/>
      <c r="I8" s="17"/>
      <c r="J8" s="17"/>
      <c r="K8" s="17"/>
    </row>
    <row r="9" spans="1:11" x14ac:dyDescent="0.35">
      <c r="A9" s="2" t="s">
        <v>11</v>
      </c>
      <c r="B9" s="3" t="s">
        <v>12</v>
      </c>
      <c r="C9" s="18"/>
      <c r="D9" s="18"/>
      <c r="E9" s="18"/>
      <c r="F9" s="18"/>
      <c r="G9" s="18"/>
      <c r="H9" s="18"/>
      <c r="I9" s="18"/>
      <c r="J9" s="18"/>
      <c r="K9" s="18"/>
    </row>
    <row r="13" spans="1:11" ht="27.65" customHeight="1" x14ac:dyDescent="0.35">
      <c r="B13" s="124" t="s">
        <v>17</v>
      </c>
      <c r="C13" s="124"/>
      <c r="D13" s="125" t="s">
        <v>125</v>
      </c>
      <c r="E13" s="125"/>
      <c r="F13" s="108" t="s">
        <v>16</v>
      </c>
      <c r="G13" s="108"/>
      <c r="H13" s="108"/>
    </row>
    <row r="14" spans="1:11" x14ac:dyDescent="0.35">
      <c r="A14" s="23"/>
      <c r="B14" s="26" t="s">
        <v>122</v>
      </c>
      <c r="C14" s="26" t="s">
        <v>22</v>
      </c>
      <c r="D14" s="27" t="s">
        <v>122</v>
      </c>
      <c r="E14" s="27" t="s">
        <v>22</v>
      </c>
      <c r="F14" s="31" t="s">
        <v>123</v>
      </c>
      <c r="G14" s="31" t="s">
        <v>22</v>
      </c>
      <c r="H14" s="31" t="s">
        <v>26</v>
      </c>
    </row>
    <row r="15" spans="1:11" x14ac:dyDescent="0.35">
      <c r="A15" s="21" t="s">
        <v>27</v>
      </c>
      <c r="B15" s="96">
        <v>492.41996091999999</v>
      </c>
      <c r="C15" s="96">
        <v>16.900941035999999</v>
      </c>
      <c r="D15" s="96">
        <v>485.39109029999997</v>
      </c>
      <c r="E15" s="96">
        <v>19.001684831999999</v>
      </c>
      <c r="F15" s="96">
        <v>-7.0288706190000001</v>
      </c>
      <c r="G15" s="96">
        <v>26.592205878000001</v>
      </c>
      <c r="H15" s="96">
        <v>-0.26432070600000002</v>
      </c>
    </row>
    <row r="16" spans="1:11" x14ac:dyDescent="0.35">
      <c r="A16" s="21" t="s">
        <v>29</v>
      </c>
      <c r="B16" s="96">
        <v>523.38802726999995</v>
      </c>
      <c r="C16" s="96">
        <v>2.8029336264000002</v>
      </c>
      <c r="D16" s="96">
        <v>537.77703358999997</v>
      </c>
      <c r="E16" s="96">
        <v>4.8629591433000003</v>
      </c>
      <c r="F16" s="96">
        <v>14.389006323</v>
      </c>
      <c r="G16" s="96">
        <v>5.6677899080999996</v>
      </c>
      <c r="H16" s="96">
        <v>2.5387331845999999</v>
      </c>
    </row>
    <row r="17" spans="1:8" x14ac:dyDescent="0.35">
      <c r="A17" s="21" t="s">
        <v>30</v>
      </c>
      <c r="B17" s="96">
        <v>519.92723994999994</v>
      </c>
      <c r="C17" s="96">
        <v>3.4817775180999999</v>
      </c>
      <c r="D17" s="96">
        <v>515.05764071999999</v>
      </c>
      <c r="E17" s="96">
        <v>6.5488844082000002</v>
      </c>
      <c r="F17" s="96">
        <v>-4.869599236</v>
      </c>
      <c r="G17" s="96">
        <v>7.3841625936000002</v>
      </c>
      <c r="H17" s="96">
        <v>-0.65946533200000002</v>
      </c>
    </row>
    <row r="18" spans="1:8" x14ac:dyDescent="0.35">
      <c r="A18" s="21" t="s">
        <v>31</v>
      </c>
      <c r="B18" s="96">
        <v>504.51215237999997</v>
      </c>
      <c r="C18" s="96">
        <v>7.9419815868999999</v>
      </c>
      <c r="D18" s="96">
        <v>484.57931280000003</v>
      </c>
      <c r="E18" s="96">
        <v>9.1782357629</v>
      </c>
      <c r="F18" s="96">
        <v>-19.93283958</v>
      </c>
      <c r="G18" s="96">
        <v>12.988283261999999</v>
      </c>
      <c r="H18" s="83">
        <v>-1.534678539</v>
      </c>
    </row>
    <row r="19" spans="1:8" x14ac:dyDescent="0.35">
      <c r="A19" s="21" t="s">
        <v>32</v>
      </c>
      <c r="B19" s="96">
        <v>449.41273018999999</v>
      </c>
      <c r="C19" s="96">
        <v>6.1285544201000004</v>
      </c>
      <c r="D19" s="96">
        <v>478.83446011000001</v>
      </c>
      <c r="E19" s="96">
        <v>7.7406079810000001</v>
      </c>
      <c r="F19" s="96">
        <v>29.421729915</v>
      </c>
      <c r="G19" s="96">
        <v>9.6849801032999991</v>
      </c>
      <c r="H19" s="96">
        <v>3.037872004</v>
      </c>
    </row>
    <row r="20" spans="1:8" x14ac:dyDescent="0.35">
      <c r="A20" s="21" t="s">
        <v>33</v>
      </c>
      <c r="B20" s="96">
        <v>484.96442767000002</v>
      </c>
      <c r="C20" s="96">
        <v>5.4286910073000003</v>
      </c>
      <c r="D20" s="96">
        <v>506.40585607000003</v>
      </c>
      <c r="E20" s="96">
        <v>3.7257124899999998</v>
      </c>
      <c r="F20" s="96">
        <v>21.441428394999999</v>
      </c>
      <c r="G20" s="96">
        <v>6.7072857011</v>
      </c>
      <c r="H20" s="96">
        <v>3.1967370037</v>
      </c>
    </row>
    <row r="21" spans="1:8" x14ac:dyDescent="0.35">
      <c r="A21" s="21" t="s">
        <v>34</v>
      </c>
      <c r="B21" s="96">
        <v>499.61595080000001</v>
      </c>
      <c r="C21" s="96">
        <v>4.7344381581999997</v>
      </c>
      <c r="D21" s="96">
        <v>519.94387275999998</v>
      </c>
      <c r="E21" s="96">
        <v>6.6530033378000004</v>
      </c>
      <c r="F21" s="96">
        <v>20.327921957000001</v>
      </c>
      <c r="G21" s="96">
        <v>9.6740877426999994</v>
      </c>
      <c r="H21" s="96">
        <v>2.1012753344999999</v>
      </c>
    </row>
    <row r="22" spans="1:8" x14ac:dyDescent="0.35">
      <c r="A22" s="21" t="s">
        <v>35</v>
      </c>
      <c r="B22" s="96">
        <v>482.49356926000002</v>
      </c>
      <c r="C22" s="96">
        <v>6.3585859069000001</v>
      </c>
      <c r="D22" s="96">
        <v>500.69823250000002</v>
      </c>
      <c r="E22" s="96">
        <v>8.9483544651999996</v>
      </c>
      <c r="F22" s="96">
        <v>18.204663239999999</v>
      </c>
      <c r="G22" s="96">
        <v>11.968012035999999</v>
      </c>
      <c r="H22" s="96">
        <v>1.5211100378</v>
      </c>
    </row>
    <row r="23" spans="1:8" x14ac:dyDescent="0.35">
      <c r="A23" s="21" t="s">
        <v>36</v>
      </c>
      <c r="B23" s="96">
        <v>496.33135849000001</v>
      </c>
      <c r="C23" s="96">
        <v>3.2991256243999998</v>
      </c>
      <c r="D23" s="96">
        <v>502.48726785999997</v>
      </c>
      <c r="E23" s="96">
        <v>6.4438493206</v>
      </c>
      <c r="F23" s="96">
        <v>6.1559093713999999</v>
      </c>
      <c r="G23" s="96">
        <v>7.920435179</v>
      </c>
      <c r="H23" s="96">
        <v>0.77721857859999999</v>
      </c>
    </row>
    <row r="24" spans="1:8" x14ac:dyDescent="0.35">
      <c r="A24" s="21" t="s">
        <v>37</v>
      </c>
      <c r="B24" s="96">
        <v>441.21080647999997</v>
      </c>
      <c r="C24" s="96">
        <v>7.6785082895999999</v>
      </c>
      <c r="D24" s="96">
        <v>475.88440637000002</v>
      </c>
      <c r="E24" s="96">
        <v>5.9384737195000001</v>
      </c>
      <c r="F24" s="96">
        <v>34.673599883999998</v>
      </c>
      <c r="G24" s="96">
        <v>11.995008444</v>
      </c>
      <c r="H24" s="96">
        <v>2.8906690684999998</v>
      </c>
    </row>
    <row r="25" spans="1:8" x14ac:dyDescent="0.35">
      <c r="A25" s="21" t="s">
        <v>38</v>
      </c>
      <c r="B25" s="96">
        <v>500.31663542000001</v>
      </c>
      <c r="C25" s="96">
        <v>6.2129453581999998</v>
      </c>
      <c r="D25" s="96">
        <v>511.01146182000002</v>
      </c>
      <c r="E25" s="96">
        <v>7.1224782503000004</v>
      </c>
      <c r="F25" s="96">
        <v>10.6948264</v>
      </c>
      <c r="G25" s="96">
        <v>9.4200516262999994</v>
      </c>
      <c r="H25" s="96">
        <v>1.1353256674000001</v>
      </c>
    </row>
    <row r="26" spans="1:8" x14ac:dyDescent="0.35">
      <c r="A26" s="21" t="s">
        <v>39</v>
      </c>
      <c r="B26" s="96">
        <v>497.1879371</v>
      </c>
      <c r="C26" s="96">
        <v>3.5820743548</v>
      </c>
      <c r="D26" s="96">
        <v>490.95840251999999</v>
      </c>
      <c r="E26" s="96">
        <v>6.3340095440999997</v>
      </c>
      <c r="F26" s="96">
        <v>-6.2295345820000003</v>
      </c>
      <c r="G26" s="96">
        <v>7.2955122673000004</v>
      </c>
      <c r="H26" s="96">
        <v>-0.85388583500000004</v>
      </c>
    </row>
    <row r="27" spans="1:8" x14ac:dyDescent="0.35">
      <c r="A27" s="21" t="s">
        <v>40</v>
      </c>
      <c r="B27" s="96">
        <v>477.72639320000002</v>
      </c>
      <c r="C27" s="96">
        <v>7.5163896809999997</v>
      </c>
      <c r="D27" s="96">
        <v>531.86437529</v>
      </c>
      <c r="E27" s="96">
        <v>4.9236856284000003</v>
      </c>
      <c r="F27" s="96">
        <v>54.137982090000001</v>
      </c>
      <c r="G27" s="96">
        <v>8.7023936205000005</v>
      </c>
      <c r="H27" s="96">
        <v>6.2210449734999997</v>
      </c>
    </row>
    <row r="28" spans="1:8" x14ac:dyDescent="0.35">
      <c r="A28" s="21" t="s">
        <v>41</v>
      </c>
      <c r="B28" s="96">
        <v>486.74253439</v>
      </c>
      <c r="C28" s="96">
        <v>3.0644856751999998</v>
      </c>
      <c r="D28" s="96" t="s">
        <v>28</v>
      </c>
      <c r="E28" s="96" t="s">
        <v>28</v>
      </c>
      <c r="F28" s="96" t="s">
        <v>28</v>
      </c>
      <c r="G28" s="96" t="s">
        <v>28</v>
      </c>
      <c r="H28" s="96" t="s">
        <v>28</v>
      </c>
    </row>
    <row r="29" spans="1:8" x14ac:dyDescent="0.35">
      <c r="A29" s="21" t="s">
        <v>42</v>
      </c>
      <c r="B29" s="96">
        <v>512.08302320999996</v>
      </c>
      <c r="C29" s="96">
        <v>3.6325687888</v>
      </c>
      <c r="D29" s="96">
        <v>491.39009505000001</v>
      </c>
      <c r="E29" s="96">
        <v>6.8088810986999997</v>
      </c>
      <c r="F29" s="96">
        <v>-20.692928169999998</v>
      </c>
      <c r="G29" s="96">
        <v>8.2409797905000008</v>
      </c>
      <c r="H29" s="96">
        <v>-2.5109791179999998</v>
      </c>
    </row>
    <row r="30" spans="1:8" x14ac:dyDescent="0.35">
      <c r="A30" s="21" t="s">
        <v>43</v>
      </c>
      <c r="B30" s="96">
        <v>503.33899385000001</v>
      </c>
      <c r="C30" s="96">
        <v>7.1246272369000003</v>
      </c>
      <c r="D30" s="96">
        <v>510.37037941</v>
      </c>
      <c r="E30" s="96">
        <v>8.9898611240000008</v>
      </c>
      <c r="F30" s="96">
        <v>7.0313855576000002</v>
      </c>
      <c r="G30" s="96">
        <v>12.013946204</v>
      </c>
      <c r="H30" s="96">
        <v>0.58526860680000004</v>
      </c>
    </row>
    <row r="31" spans="1:8" x14ac:dyDescent="0.35">
      <c r="A31" s="21" t="s">
        <v>44</v>
      </c>
      <c r="B31" s="96">
        <v>379.10093793999999</v>
      </c>
      <c r="C31" s="96">
        <v>7.6138047606999999</v>
      </c>
      <c r="D31" s="96">
        <v>479.41766791999999</v>
      </c>
      <c r="E31" s="96">
        <v>7.7483125435</v>
      </c>
      <c r="F31" s="96">
        <v>100.31672998000001</v>
      </c>
      <c r="G31" s="96">
        <v>10.846601381999999</v>
      </c>
      <c r="H31" s="96">
        <v>9.2486785898000008</v>
      </c>
    </row>
    <row r="32" spans="1:8" x14ac:dyDescent="0.35">
      <c r="A32" s="21" t="s">
        <v>45</v>
      </c>
      <c r="B32" s="96">
        <v>482.49235978000002</v>
      </c>
      <c r="C32" s="96">
        <v>2.7246425357000001</v>
      </c>
      <c r="D32" s="96">
        <v>499.51261751999999</v>
      </c>
      <c r="E32" s="96">
        <v>7.3048916193000002</v>
      </c>
      <c r="F32" s="96">
        <v>17.020257741999998</v>
      </c>
      <c r="G32" s="96">
        <v>7.8165109402999997</v>
      </c>
      <c r="H32" s="96">
        <v>2.1774750745999998</v>
      </c>
    </row>
    <row r="33" spans="1:12" x14ac:dyDescent="0.35">
      <c r="A33" s="21" t="s">
        <v>46</v>
      </c>
      <c r="B33" s="96">
        <v>481.44547220999999</v>
      </c>
      <c r="C33" s="96">
        <v>4.1887730443000004</v>
      </c>
      <c r="D33" s="96">
        <v>527.89122046</v>
      </c>
      <c r="E33" s="96">
        <v>7.8948351144000002</v>
      </c>
      <c r="F33" s="96">
        <v>46.445748244999997</v>
      </c>
      <c r="G33" s="96">
        <v>9.2493609867999993</v>
      </c>
      <c r="H33" s="96">
        <v>5.0215088709</v>
      </c>
    </row>
    <row r="34" spans="1:12" x14ac:dyDescent="0.35">
      <c r="A34" s="21" t="s">
        <v>47</v>
      </c>
      <c r="B34" s="96">
        <v>499.86472358999998</v>
      </c>
      <c r="C34" s="96">
        <v>5.3749938232999996</v>
      </c>
      <c r="D34" s="96">
        <v>512.84362833</v>
      </c>
      <c r="E34" s="96">
        <v>7.9977143845000001</v>
      </c>
      <c r="F34" s="96">
        <v>12.978904739000001</v>
      </c>
      <c r="G34" s="96">
        <v>9.4977652738000007</v>
      </c>
      <c r="H34" s="96">
        <v>1.3665219517</v>
      </c>
    </row>
    <row r="35" spans="1:12" x14ac:dyDescent="0.35">
      <c r="A35" s="21" t="s">
        <v>48</v>
      </c>
      <c r="B35" s="96">
        <v>499.78198063999997</v>
      </c>
      <c r="C35" s="96">
        <v>6.2383928361000001</v>
      </c>
      <c r="D35" s="96">
        <v>511.58194365999998</v>
      </c>
      <c r="E35" s="96">
        <v>6.4275468964</v>
      </c>
      <c r="F35" s="96">
        <v>11.799963013999999</v>
      </c>
      <c r="G35" s="96">
        <v>9.4131604521999996</v>
      </c>
      <c r="H35" s="96">
        <v>1.2535601697000001</v>
      </c>
    </row>
    <row r="36" spans="1:12" x14ac:dyDescent="0.35">
      <c r="A36" s="21" t="s">
        <v>49</v>
      </c>
      <c r="B36" s="96">
        <v>440.85468616000003</v>
      </c>
      <c r="C36" s="96">
        <v>5.7145902629999998</v>
      </c>
      <c r="D36" s="96">
        <v>478.21994106</v>
      </c>
      <c r="E36" s="96">
        <v>13.097560117</v>
      </c>
      <c r="F36" s="96">
        <v>37.365254903999997</v>
      </c>
      <c r="G36" s="96">
        <v>14.372069444999999</v>
      </c>
      <c r="H36" s="96">
        <v>2.5998520984</v>
      </c>
    </row>
    <row r="37" spans="1:12" x14ac:dyDescent="0.35">
      <c r="A37" s="21" t="s">
        <v>50</v>
      </c>
      <c r="B37" s="96">
        <v>500.23296692999998</v>
      </c>
      <c r="C37" s="96">
        <v>4.6974309730000003</v>
      </c>
      <c r="D37" s="96">
        <v>501.61999452999999</v>
      </c>
      <c r="E37" s="96">
        <v>7.3757460711</v>
      </c>
      <c r="F37" s="96">
        <v>1.3870276078999999</v>
      </c>
      <c r="G37" s="96">
        <v>9.0632943881999992</v>
      </c>
      <c r="H37" s="96">
        <v>0.15303790749999999</v>
      </c>
    </row>
    <row r="38" spans="1:12" x14ac:dyDescent="0.35">
      <c r="A38" s="21" t="s">
        <v>51</v>
      </c>
      <c r="B38" s="96">
        <v>426.30460558999999</v>
      </c>
      <c r="C38" s="96">
        <v>4.8980098643999996</v>
      </c>
      <c r="D38" s="96">
        <v>456.17720838000002</v>
      </c>
      <c r="E38" s="96">
        <v>7.8270334742000003</v>
      </c>
      <c r="F38" s="96">
        <v>29.872602785000002</v>
      </c>
      <c r="G38" s="96">
        <v>9.8231832447999992</v>
      </c>
      <c r="H38" s="96">
        <v>3.0410307983</v>
      </c>
    </row>
    <row r="39" spans="1:12" x14ac:dyDescent="0.35">
      <c r="A39" s="21" t="s">
        <v>150</v>
      </c>
      <c r="B39" s="96">
        <v>410.09108434000001</v>
      </c>
      <c r="C39" s="96">
        <v>49.14949601</v>
      </c>
      <c r="D39" s="96">
        <v>414.53689919999999</v>
      </c>
      <c r="E39" s="96">
        <v>29.872823823000001</v>
      </c>
      <c r="F39" s="96">
        <v>4.4458148640999999</v>
      </c>
      <c r="G39" s="96">
        <v>57.798601732999998</v>
      </c>
      <c r="H39" s="96">
        <v>7.6919073000000004E-2</v>
      </c>
    </row>
    <row r="41" spans="1:12" x14ac:dyDescent="0.35">
      <c r="A41" s="6" t="s">
        <v>52</v>
      </c>
    </row>
    <row r="42" spans="1:12" ht="57" customHeight="1" x14ac:dyDescent="0.35">
      <c r="A42" s="7" t="s">
        <v>53</v>
      </c>
      <c r="B42" s="109" t="s">
        <v>120</v>
      </c>
      <c r="C42" s="109"/>
      <c r="D42" s="109"/>
      <c r="E42" s="109"/>
      <c r="F42" s="109"/>
      <c r="G42" s="109"/>
      <c r="H42" s="109"/>
      <c r="I42" s="109"/>
      <c r="J42" s="109"/>
      <c r="K42" s="109"/>
      <c r="L42" s="109"/>
    </row>
    <row r="43" spans="1:12" x14ac:dyDescent="0.35">
      <c r="A43" s="48" t="s">
        <v>152</v>
      </c>
      <c r="B43" s="107" t="s">
        <v>153</v>
      </c>
      <c r="C43" s="107"/>
      <c r="D43" s="107"/>
      <c r="E43" s="107"/>
      <c r="F43" s="107"/>
      <c r="G43" s="107"/>
      <c r="H43" s="107"/>
      <c r="I43" s="107"/>
    </row>
    <row r="44" spans="1:12" ht="76.5" customHeight="1" x14ac:dyDescent="0.35">
      <c r="B44" s="109"/>
      <c r="C44" s="109"/>
      <c r="D44" s="109"/>
      <c r="E44" s="109"/>
      <c r="F44" s="109"/>
      <c r="G44" s="109"/>
      <c r="H44" s="109"/>
      <c r="I44" s="109"/>
      <c r="J44" s="109"/>
      <c r="K44" s="109"/>
      <c r="L44" s="109"/>
    </row>
  </sheetData>
  <mergeCells count="6">
    <mergeCell ref="B44:L44"/>
    <mergeCell ref="B13:C13"/>
    <mergeCell ref="D13:E13"/>
    <mergeCell ref="F13:H13"/>
    <mergeCell ref="B42:L42"/>
    <mergeCell ref="B43:I43"/>
  </mergeCells>
  <conditionalFormatting sqref="C15:C39">
    <cfRule type="expression" dxfId="154" priority="6">
      <formula>"$G3=1"</formula>
    </cfRule>
  </conditionalFormatting>
  <conditionalFormatting sqref="E15:H39">
    <cfRule type="expression" dxfId="153" priority="1">
      <formula>"$G3=1"</formula>
    </cfRule>
  </conditionalFormatting>
  <hyperlinks>
    <hyperlink ref="K1" location="Contents!B36" display="Contents" xr:uid="{A082C739-D64B-486C-9C43-FE72EB111D78}"/>
  </hyperlinks>
  <pageMargins left="0.7" right="0.7" top="0.75" bottom="0.75" header="0.3" footer="0.3"/>
  <pageSetup orientation="portrait" horizontalDpi="90" verticalDpi="9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203D5-8D3F-4426-A529-064432D19C28}">
  <dimension ref="A1:CE565"/>
  <sheetViews>
    <sheetView workbookViewId="0">
      <selection activeCell="B2" sqref="B2"/>
    </sheetView>
  </sheetViews>
  <sheetFormatPr defaultRowHeight="14.5" x14ac:dyDescent="0.35"/>
  <cols>
    <col min="1" max="1" width="26.81640625" bestFit="1" customWidth="1"/>
    <col min="2" max="13" width="15.7265625" customWidth="1"/>
    <col min="14" max="83" width="8.81640625" style="1"/>
  </cols>
  <sheetData>
    <row r="1" spans="1:83"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c r="L1" s="69"/>
      <c r="M1" s="70"/>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row>
    <row r="2" spans="1:83" s="4" customFormat="1" ht="17.25" customHeight="1" x14ac:dyDescent="0.35">
      <c r="A2" s="2" t="s">
        <v>3</v>
      </c>
      <c r="B2" s="3" t="s">
        <v>126</v>
      </c>
      <c r="C2" s="3"/>
      <c r="D2" s="3"/>
      <c r="E2" s="3"/>
      <c r="F2" s="3"/>
      <c r="G2" s="3"/>
      <c r="H2" s="3"/>
      <c r="I2" s="3"/>
      <c r="J2" s="3"/>
      <c r="K2" s="3"/>
      <c r="L2" s="3"/>
      <c r="M2" s="3"/>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row>
    <row r="3" spans="1:83" s="4" customFormat="1" ht="17.25" customHeight="1" x14ac:dyDescent="0.35">
      <c r="A3" s="2"/>
      <c r="B3" s="3"/>
      <c r="C3" s="3"/>
      <c r="D3" s="3"/>
      <c r="E3" s="3"/>
      <c r="F3" s="3"/>
      <c r="G3" s="3"/>
      <c r="H3" s="3"/>
      <c r="I3" s="3"/>
      <c r="J3" s="3"/>
      <c r="K3" s="3"/>
      <c r="L3" s="3"/>
      <c r="M3" s="3"/>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row>
    <row r="4" spans="1:83" s="4" customFormat="1" ht="17.25" customHeight="1" x14ac:dyDescent="0.35">
      <c r="A4" s="2" t="s">
        <v>6</v>
      </c>
      <c r="B4" s="3" t="s">
        <v>331</v>
      </c>
      <c r="C4" s="3"/>
      <c r="D4" s="3"/>
      <c r="E4" s="3"/>
      <c r="F4" s="3"/>
      <c r="G4" s="3"/>
      <c r="H4" s="3"/>
      <c r="I4" s="3"/>
      <c r="J4" s="3"/>
      <c r="K4" s="3"/>
      <c r="L4" s="3"/>
      <c r="M4" s="3"/>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row>
    <row r="5" spans="1:83" s="4" customFormat="1" ht="17.25" customHeight="1" x14ac:dyDescent="0.35">
      <c r="A5" s="2"/>
      <c r="B5" s="3"/>
      <c r="C5" s="3"/>
      <c r="D5" s="3"/>
      <c r="E5" s="3"/>
      <c r="F5" s="3"/>
      <c r="G5" s="3"/>
      <c r="H5" s="3"/>
      <c r="I5" s="3"/>
      <c r="J5" s="3"/>
      <c r="K5" s="3"/>
      <c r="L5" s="3"/>
      <c r="M5" s="3"/>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row>
    <row r="6" spans="1:83" ht="17.25" customHeight="1" x14ac:dyDescent="0.35">
      <c r="A6" s="2" t="s">
        <v>8</v>
      </c>
      <c r="B6" s="3">
        <v>2023</v>
      </c>
      <c r="C6" s="3"/>
      <c r="D6" s="3"/>
      <c r="E6" s="3"/>
      <c r="F6" s="3"/>
      <c r="G6" s="3"/>
      <c r="H6" s="3"/>
      <c r="I6" s="3"/>
      <c r="J6" s="3"/>
      <c r="K6" s="3"/>
      <c r="L6" s="3"/>
      <c r="M6" s="3"/>
    </row>
    <row r="7" spans="1:83" s="1" customFormat="1" ht="17.25" customHeight="1" x14ac:dyDescent="0.35">
      <c r="A7" s="61"/>
    </row>
    <row r="8" spans="1:83" ht="24" customHeight="1" x14ac:dyDescent="0.35">
      <c r="A8" s="2" t="s">
        <v>9</v>
      </c>
      <c r="B8" s="16" t="s">
        <v>127</v>
      </c>
      <c r="C8" s="17"/>
      <c r="D8" s="17"/>
      <c r="E8" s="17"/>
      <c r="F8" s="17"/>
      <c r="G8" s="17"/>
      <c r="H8" s="17"/>
      <c r="I8" s="17"/>
      <c r="J8" s="17"/>
      <c r="K8" s="17"/>
      <c r="L8" s="17"/>
      <c r="M8" s="17"/>
    </row>
    <row r="9" spans="1:83" x14ac:dyDescent="0.35">
      <c r="A9" s="2" t="s">
        <v>11</v>
      </c>
      <c r="B9" s="3" t="s">
        <v>12</v>
      </c>
      <c r="C9" s="18"/>
      <c r="D9" s="18"/>
      <c r="E9" s="18"/>
      <c r="F9" s="18"/>
      <c r="G9" s="18"/>
      <c r="H9" s="18"/>
      <c r="I9" s="18"/>
      <c r="J9" s="18"/>
      <c r="K9" s="18"/>
      <c r="L9" s="18"/>
      <c r="M9" s="18"/>
    </row>
    <row r="10" spans="1:83" s="1" customFormat="1" x14ac:dyDescent="0.35"/>
    <row r="11" spans="1:83" s="1" customFormat="1" x14ac:dyDescent="0.35"/>
    <row r="12" spans="1:83" s="1" customFormat="1" x14ac:dyDescent="0.35"/>
    <row r="13" spans="1:83" ht="20.25" customHeight="1" x14ac:dyDescent="0.35">
      <c r="A13" s="1"/>
      <c r="B13" s="126" t="s">
        <v>128</v>
      </c>
      <c r="C13" s="126"/>
      <c r="D13" s="126"/>
      <c r="E13" s="126"/>
      <c r="F13" s="126" t="s">
        <v>129</v>
      </c>
      <c r="G13" s="126"/>
      <c r="H13" s="126"/>
      <c r="I13" s="126"/>
      <c r="J13" s="126" t="s">
        <v>130</v>
      </c>
      <c r="K13" s="126"/>
      <c r="L13" s="126"/>
      <c r="M13" s="126"/>
    </row>
    <row r="14" spans="1:83" ht="28" x14ac:dyDescent="0.35">
      <c r="A14" s="23"/>
      <c r="B14" s="22" t="s">
        <v>19</v>
      </c>
      <c r="C14" s="22" t="s">
        <v>20</v>
      </c>
      <c r="D14" s="22" t="s">
        <v>21</v>
      </c>
      <c r="E14" s="22" t="s">
        <v>22</v>
      </c>
      <c r="F14" s="22" t="s">
        <v>19</v>
      </c>
      <c r="G14" s="22" t="s">
        <v>20</v>
      </c>
      <c r="H14" s="22" t="s">
        <v>21</v>
      </c>
      <c r="I14" s="22" t="s">
        <v>22</v>
      </c>
      <c r="J14" s="22" t="s">
        <v>24</v>
      </c>
      <c r="K14" s="22" t="s">
        <v>20</v>
      </c>
      <c r="L14" s="22" t="s">
        <v>21</v>
      </c>
      <c r="M14" s="22" t="s">
        <v>22</v>
      </c>
    </row>
    <row r="15" spans="1:83" x14ac:dyDescent="0.35">
      <c r="A15" s="21" t="s">
        <v>27</v>
      </c>
      <c r="B15" s="82">
        <v>1210</v>
      </c>
      <c r="C15" s="83">
        <v>28094.31681</v>
      </c>
      <c r="D15" s="84">
        <v>44.741958920000002</v>
      </c>
      <c r="E15" s="84">
        <v>4.0115758977000002</v>
      </c>
      <c r="F15" s="84">
        <v>1302</v>
      </c>
      <c r="G15" s="84">
        <v>27901.801594</v>
      </c>
      <c r="H15" s="84">
        <v>44.435366383999998</v>
      </c>
      <c r="I15" s="84">
        <v>4.5843343441000002</v>
      </c>
      <c r="J15" s="84">
        <v>338</v>
      </c>
      <c r="K15" s="84">
        <v>6795.760824</v>
      </c>
      <c r="L15" s="84">
        <v>10.822674696</v>
      </c>
      <c r="M15" s="84">
        <v>3.2775290741999998</v>
      </c>
    </row>
    <row r="16" spans="1:83" x14ac:dyDescent="0.35">
      <c r="A16" s="21" t="s">
        <v>29</v>
      </c>
      <c r="B16" s="82">
        <v>3358</v>
      </c>
      <c r="C16" s="83">
        <v>49517.316757000001</v>
      </c>
      <c r="D16" s="84">
        <v>44.078602338000003</v>
      </c>
      <c r="E16" s="84">
        <v>3.5078495353000001</v>
      </c>
      <c r="F16" s="84">
        <v>4171</v>
      </c>
      <c r="G16" s="84">
        <v>55943.480883999997</v>
      </c>
      <c r="H16" s="84">
        <v>49.798951332000001</v>
      </c>
      <c r="I16" s="84">
        <v>3.5159822692999998</v>
      </c>
      <c r="J16" s="84">
        <v>422</v>
      </c>
      <c r="K16" s="84">
        <v>6877.8749360000002</v>
      </c>
      <c r="L16" s="84">
        <v>6.1224463300999998</v>
      </c>
      <c r="M16" s="84">
        <v>1.8670508458999999</v>
      </c>
    </row>
    <row r="17" spans="1:13" x14ac:dyDescent="0.35">
      <c r="A17" s="21" t="s">
        <v>30</v>
      </c>
      <c r="B17" s="82">
        <v>1277</v>
      </c>
      <c r="C17" s="83">
        <v>25969.506871000001</v>
      </c>
      <c r="D17" s="84">
        <v>65.809895402999999</v>
      </c>
      <c r="E17" s="84">
        <v>5.2766275193999999</v>
      </c>
      <c r="F17" s="84">
        <v>621</v>
      </c>
      <c r="G17" s="84">
        <v>11777.696107</v>
      </c>
      <c r="H17" s="84">
        <v>29.846117324000002</v>
      </c>
      <c r="I17" s="84">
        <v>5.0689220365000001</v>
      </c>
      <c r="J17" s="84">
        <v>72</v>
      </c>
      <c r="K17" s="84">
        <v>1714.198247</v>
      </c>
      <c r="L17" s="84">
        <v>4.3439872733999998</v>
      </c>
      <c r="M17" s="84">
        <v>2.1964435002</v>
      </c>
    </row>
    <row r="18" spans="1:13" x14ac:dyDescent="0.35">
      <c r="A18" s="21" t="s">
        <v>31</v>
      </c>
      <c r="B18" s="82">
        <v>1729</v>
      </c>
      <c r="C18" s="83">
        <v>233365.97283399999</v>
      </c>
      <c r="D18" s="84">
        <v>37.796796637</v>
      </c>
      <c r="E18" s="84">
        <v>3.9395764605000001</v>
      </c>
      <c r="F18" s="84">
        <v>2377</v>
      </c>
      <c r="G18" s="84">
        <v>319859.355125</v>
      </c>
      <c r="H18" s="84">
        <v>51.805577528000001</v>
      </c>
      <c r="I18" s="84">
        <v>4.3116588064999997</v>
      </c>
      <c r="J18" s="84">
        <v>411</v>
      </c>
      <c r="K18" s="84">
        <v>64197.294062000001</v>
      </c>
      <c r="L18" s="84">
        <v>10.397625836</v>
      </c>
      <c r="M18" s="84">
        <v>2.8639717553000001</v>
      </c>
    </row>
    <row r="19" spans="1:13" x14ac:dyDescent="0.35">
      <c r="A19" s="21" t="s">
        <v>32</v>
      </c>
      <c r="B19" s="82">
        <v>789</v>
      </c>
      <c r="C19" s="83">
        <v>23725.360810999999</v>
      </c>
      <c r="D19" s="84">
        <v>27.402942702000001</v>
      </c>
      <c r="E19" s="84">
        <v>4.1822436996999999</v>
      </c>
      <c r="F19" s="84">
        <v>1940</v>
      </c>
      <c r="G19" s="84">
        <v>54685.828435000003</v>
      </c>
      <c r="H19" s="84">
        <v>63.162479810999997</v>
      </c>
      <c r="I19" s="84">
        <v>3.9278997685000001</v>
      </c>
      <c r="J19" s="84">
        <v>284</v>
      </c>
      <c r="K19" s="84">
        <v>8168.4203559999996</v>
      </c>
      <c r="L19" s="84">
        <v>9.4345774868000003</v>
      </c>
      <c r="M19" s="84">
        <v>2.2354491189000001</v>
      </c>
    </row>
    <row r="20" spans="1:13" x14ac:dyDescent="0.35">
      <c r="A20" s="21" t="s">
        <v>33</v>
      </c>
      <c r="B20" s="82">
        <v>1234</v>
      </c>
      <c r="C20" s="83">
        <v>53061.236850000001</v>
      </c>
      <c r="D20" s="84">
        <v>11.812595842</v>
      </c>
      <c r="E20" s="84">
        <v>1.8859905254</v>
      </c>
      <c r="F20" s="84">
        <v>9204</v>
      </c>
      <c r="G20" s="84">
        <v>373713.60469000001</v>
      </c>
      <c r="H20" s="84">
        <v>83.196850185000002</v>
      </c>
      <c r="I20" s="84">
        <v>2.2888288693000001</v>
      </c>
      <c r="J20" s="84">
        <v>494</v>
      </c>
      <c r="K20" s="84">
        <v>22417.169766999999</v>
      </c>
      <c r="L20" s="84">
        <v>4.9905539731999999</v>
      </c>
      <c r="M20" s="84">
        <v>1.7713799417</v>
      </c>
    </row>
    <row r="21" spans="1:13" x14ac:dyDescent="0.35">
      <c r="A21" s="21" t="s">
        <v>34</v>
      </c>
      <c r="B21" s="82">
        <v>2132</v>
      </c>
      <c r="C21" s="83">
        <v>486267.98552500003</v>
      </c>
      <c r="D21" s="84">
        <v>74.465440039000001</v>
      </c>
      <c r="E21" s="84">
        <v>3.9496527868000002</v>
      </c>
      <c r="F21" s="84">
        <v>422</v>
      </c>
      <c r="G21" s="84">
        <v>91619.382612000001</v>
      </c>
      <c r="H21" s="84">
        <v>14.030283394</v>
      </c>
      <c r="I21" s="84">
        <v>2.9287407654000002</v>
      </c>
      <c r="J21" s="84">
        <v>327</v>
      </c>
      <c r="K21" s="84">
        <v>75124.264198999997</v>
      </c>
      <c r="L21" s="84">
        <v>11.504276567</v>
      </c>
      <c r="M21" s="84">
        <v>2.9585628859000002</v>
      </c>
    </row>
    <row r="22" spans="1:13" x14ac:dyDescent="0.35">
      <c r="A22" s="21" t="s">
        <v>35</v>
      </c>
      <c r="B22" s="82">
        <v>1175</v>
      </c>
      <c r="C22" s="83">
        <v>13458.030799</v>
      </c>
      <c r="D22" s="84">
        <v>42.196494082000001</v>
      </c>
      <c r="E22" s="84">
        <v>4.5489845698</v>
      </c>
      <c r="F22" s="84">
        <v>1128</v>
      </c>
      <c r="G22" s="84">
        <v>15367.459663</v>
      </c>
      <c r="H22" s="84">
        <v>48.183343493999999</v>
      </c>
      <c r="I22" s="84">
        <v>5.0001136034</v>
      </c>
      <c r="J22" s="84">
        <v>206</v>
      </c>
      <c r="K22" s="84">
        <v>3068.227468</v>
      </c>
      <c r="L22" s="84">
        <v>9.6201624238000001</v>
      </c>
      <c r="M22" s="84">
        <v>2.9153019078</v>
      </c>
    </row>
    <row r="23" spans="1:13" x14ac:dyDescent="0.35">
      <c r="A23" s="21" t="s">
        <v>36</v>
      </c>
      <c r="B23" s="82">
        <v>528</v>
      </c>
      <c r="C23" s="83">
        <v>83796.855211000002</v>
      </c>
      <c r="D23" s="84">
        <v>18.173086819000002</v>
      </c>
      <c r="E23" s="84">
        <v>3.1956573881999999</v>
      </c>
      <c r="F23" s="84">
        <v>1933</v>
      </c>
      <c r="G23" s="84">
        <v>314841.57882300002</v>
      </c>
      <c r="H23" s="84">
        <v>68.279929263</v>
      </c>
      <c r="I23" s="84">
        <v>4.1093407072000003</v>
      </c>
      <c r="J23" s="84">
        <v>402</v>
      </c>
      <c r="K23" s="84">
        <v>62465.703331999997</v>
      </c>
      <c r="L23" s="84">
        <v>13.546983918</v>
      </c>
      <c r="M23" s="84">
        <v>2.8005626304</v>
      </c>
    </row>
    <row r="24" spans="1:13" x14ac:dyDescent="0.35">
      <c r="A24" s="21" t="s">
        <v>37</v>
      </c>
      <c r="B24" s="82">
        <v>589</v>
      </c>
      <c r="C24" s="83">
        <v>1828.078947</v>
      </c>
      <c r="D24" s="84">
        <v>20.689973552000001</v>
      </c>
      <c r="E24" s="84">
        <v>1.7059018607000001</v>
      </c>
      <c r="F24" s="84">
        <v>2247</v>
      </c>
      <c r="G24" s="84">
        <v>6722.5</v>
      </c>
      <c r="H24" s="84">
        <v>76.084431366000004</v>
      </c>
      <c r="I24" s="84">
        <v>1.7156689634</v>
      </c>
      <c r="J24" s="84">
        <v>110</v>
      </c>
      <c r="K24" s="84">
        <v>285</v>
      </c>
      <c r="L24" s="84">
        <v>3.2255950820999999</v>
      </c>
      <c r="M24" s="84">
        <v>0.29291751490000001</v>
      </c>
    </row>
    <row r="25" spans="1:13" x14ac:dyDescent="0.35">
      <c r="A25" s="21" t="s">
        <v>38</v>
      </c>
      <c r="B25" s="82">
        <v>520</v>
      </c>
      <c r="C25" s="83">
        <v>4058.9769689999998</v>
      </c>
      <c r="D25" s="84">
        <v>23.118603131</v>
      </c>
      <c r="E25" s="84">
        <v>3.3996661587000001</v>
      </c>
      <c r="F25" s="84">
        <v>1773</v>
      </c>
      <c r="G25" s="84">
        <v>11800.571055</v>
      </c>
      <c r="H25" s="84">
        <v>67.212186969000001</v>
      </c>
      <c r="I25" s="84">
        <v>4.1375994268999996</v>
      </c>
      <c r="J25" s="84">
        <v>215</v>
      </c>
      <c r="K25" s="84">
        <v>1697.6415079999999</v>
      </c>
      <c r="L25" s="84">
        <v>9.6692099001000003</v>
      </c>
      <c r="M25" s="84">
        <v>2.4072620766999999</v>
      </c>
    </row>
    <row r="26" spans="1:13" x14ac:dyDescent="0.35">
      <c r="A26" s="21" t="s">
        <v>39</v>
      </c>
      <c r="B26" s="82">
        <v>890</v>
      </c>
      <c r="C26" s="83">
        <v>1250.5931009999999</v>
      </c>
      <c r="D26" s="84">
        <v>33.622341222999999</v>
      </c>
      <c r="E26" s="84">
        <v>1.9861109406999999</v>
      </c>
      <c r="F26" s="84">
        <v>1586</v>
      </c>
      <c r="G26" s="84">
        <v>2241.3655680000002</v>
      </c>
      <c r="H26" s="84">
        <v>60.259374407999999</v>
      </c>
      <c r="I26" s="84">
        <v>1.9469476253</v>
      </c>
      <c r="J26" s="84">
        <v>162</v>
      </c>
      <c r="K26" s="84">
        <v>227.57142899999999</v>
      </c>
      <c r="L26" s="84">
        <v>6.1182843691000004</v>
      </c>
      <c r="M26" s="84">
        <v>0.67349737840000001</v>
      </c>
    </row>
    <row r="27" spans="1:13" x14ac:dyDescent="0.35">
      <c r="A27" s="21" t="s">
        <v>40</v>
      </c>
      <c r="B27" s="82">
        <v>2260</v>
      </c>
      <c r="C27" s="83">
        <v>55593.584255000002</v>
      </c>
      <c r="D27" s="84">
        <v>83.137681079999993</v>
      </c>
      <c r="E27" s="84">
        <v>3.1623987444999999</v>
      </c>
      <c r="F27" s="84">
        <v>426</v>
      </c>
      <c r="G27" s="84">
        <v>9740.1141759999991</v>
      </c>
      <c r="H27" s="84">
        <v>14.56589851</v>
      </c>
      <c r="I27" s="84">
        <v>2.934747089</v>
      </c>
      <c r="J27" s="84">
        <v>46</v>
      </c>
      <c r="K27" s="84">
        <v>1535.600222</v>
      </c>
      <c r="L27" s="84">
        <v>2.2964204103000001</v>
      </c>
      <c r="M27" s="84">
        <v>1.6173680702</v>
      </c>
    </row>
    <row r="28" spans="1:13" x14ac:dyDescent="0.35">
      <c r="A28" s="21" t="s">
        <v>41</v>
      </c>
      <c r="B28" s="82">
        <v>1163</v>
      </c>
      <c r="C28" s="83">
        <v>1902.5</v>
      </c>
      <c r="D28" s="84">
        <v>50.661281733000003</v>
      </c>
      <c r="E28" s="84">
        <v>0.6706169072</v>
      </c>
      <c r="F28" s="84">
        <v>1372</v>
      </c>
      <c r="G28" s="84">
        <v>1667.833333</v>
      </c>
      <c r="H28" s="84">
        <v>44.412391266</v>
      </c>
      <c r="I28" s="84">
        <v>0.66011486909999995</v>
      </c>
      <c r="J28" s="84">
        <v>163</v>
      </c>
      <c r="K28" s="84">
        <v>185</v>
      </c>
      <c r="L28" s="84">
        <v>4.9263270015999998</v>
      </c>
      <c r="M28" s="84">
        <v>0.10533591840000001</v>
      </c>
    </row>
    <row r="29" spans="1:13" x14ac:dyDescent="0.35">
      <c r="A29" s="21" t="s">
        <v>42</v>
      </c>
      <c r="B29" s="82">
        <v>721</v>
      </c>
      <c r="C29" s="83">
        <v>14639.477739</v>
      </c>
      <c r="D29" s="84">
        <v>22.375998812999999</v>
      </c>
      <c r="E29" s="84">
        <v>3.5565411911</v>
      </c>
      <c r="F29" s="84">
        <v>2031</v>
      </c>
      <c r="G29" s="84">
        <v>46528.174497</v>
      </c>
      <c r="H29" s="84">
        <v>71.116907028</v>
      </c>
      <c r="I29" s="84">
        <v>3.8715525739999999</v>
      </c>
      <c r="J29" s="84">
        <v>192</v>
      </c>
      <c r="K29" s="84">
        <v>4257.260687</v>
      </c>
      <c r="L29" s="84">
        <v>6.5070941590000002</v>
      </c>
      <c r="M29" s="84">
        <v>2.1423214242999999</v>
      </c>
    </row>
    <row r="30" spans="1:13" x14ac:dyDescent="0.35">
      <c r="A30" s="21" t="s">
        <v>43</v>
      </c>
      <c r="B30" s="82">
        <v>629</v>
      </c>
      <c r="C30" s="83">
        <v>16925.93216</v>
      </c>
      <c r="D30" s="84">
        <v>17.875391306000001</v>
      </c>
      <c r="E30" s="84">
        <v>2.5326189108000001</v>
      </c>
      <c r="F30" s="84">
        <v>2655</v>
      </c>
      <c r="G30" s="84">
        <v>72238.850862000007</v>
      </c>
      <c r="H30" s="84">
        <v>76.291084851999997</v>
      </c>
      <c r="I30" s="84">
        <v>2.9648983518000001</v>
      </c>
      <c r="J30" s="84">
        <v>188</v>
      </c>
      <c r="K30" s="84">
        <v>5523.6736989999999</v>
      </c>
      <c r="L30" s="84">
        <v>5.8335238426</v>
      </c>
      <c r="M30" s="84">
        <v>1.8336825874</v>
      </c>
    </row>
    <row r="31" spans="1:13" x14ac:dyDescent="0.35">
      <c r="A31" s="21" t="s">
        <v>44</v>
      </c>
      <c r="B31" s="82">
        <v>763</v>
      </c>
      <c r="C31" s="83">
        <v>34342.553414000002</v>
      </c>
      <c r="D31" s="84">
        <v>28.907822622000001</v>
      </c>
      <c r="E31" s="84">
        <v>4.8721735933000003</v>
      </c>
      <c r="F31" s="84">
        <v>1606</v>
      </c>
      <c r="G31" s="84">
        <v>79782.383193999995</v>
      </c>
      <c r="H31" s="84">
        <v>67.156770606999999</v>
      </c>
      <c r="I31" s="84">
        <v>5.0815420543999998</v>
      </c>
      <c r="J31" s="84">
        <v>78</v>
      </c>
      <c r="K31" s="84">
        <v>4675.2714310000001</v>
      </c>
      <c r="L31" s="84">
        <v>3.9354067709999998</v>
      </c>
      <c r="M31" s="84">
        <v>2.2806408665000002</v>
      </c>
    </row>
    <row r="32" spans="1:13" x14ac:dyDescent="0.35">
      <c r="A32" s="21" t="s">
        <v>45</v>
      </c>
      <c r="B32" s="82">
        <v>1365</v>
      </c>
      <c r="C32" s="83">
        <v>8721.3611710000005</v>
      </c>
      <c r="D32" s="84">
        <v>43.687897689000003</v>
      </c>
      <c r="E32" s="84">
        <v>4.0068289793999998</v>
      </c>
      <c r="F32" s="84">
        <v>1421</v>
      </c>
      <c r="G32" s="84">
        <v>8726.8123699999996</v>
      </c>
      <c r="H32" s="84">
        <v>43.715204370000002</v>
      </c>
      <c r="I32" s="84">
        <v>3.8642984510999998</v>
      </c>
      <c r="J32" s="84">
        <v>366</v>
      </c>
      <c r="K32" s="84">
        <v>2514.7032100000001</v>
      </c>
      <c r="L32" s="84">
        <v>12.596897941</v>
      </c>
      <c r="M32" s="84">
        <v>2.8838877145000001</v>
      </c>
    </row>
    <row r="33" spans="1:13" x14ac:dyDescent="0.35">
      <c r="A33" s="21" t="s">
        <v>46</v>
      </c>
      <c r="B33" s="82">
        <v>794</v>
      </c>
      <c r="C33" s="83">
        <v>13284.953425</v>
      </c>
      <c r="D33" s="84">
        <v>27.47821416</v>
      </c>
      <c r="E33" s="84">
        <v>3.4239858382000001</v>
      </c>
      <c r="F33" s="84">
        <v>2004</v>
      </c>
      <c r="G33" s="84">
        <v>31442.523654000001</v>
      </c>
      <c r="H33" s="84">
        <v>65.034808256999995</v>
      </c>
      <c r="I33" s="84">
        <v>3.6304656037999998</v>
      </c>
      <c r="J33" s="84">
        <v>203</v>
      </c>
      <c r="K33" s="84">
        <v>3619.7457340000001</v>
      </c>
      <c r="L33" s="84">
        <v>7.4869775829999998</v>
      </c>
      <c r="M33" s="84">
        <v>2.1428926191</v>
      </c>
    </row>
    <row r="34" spans="1:13" x14ac:dyDescent="0.35">
      <c r="A34" s="21" t="s">
        <v>47</v>
      </c>
      <c r="B34" s="82">
        <v>1399</v>
      </c>
      <c r="C34" s="83">
        <v>18871.194266999999</v>
      </c>
      <c r="D34" s="84">
        <v>34.745778012999999</v>
      </c>
      <c r="E34" s="84">
        <v>4.0114601346000001</v>
      </c>
      <c r="F34" s="84">
        <v>2345</v>
      </c>
      <c r="G34" s="84">
        <v>32197.085647</v>
      </c>
      <c r="H34" s="84">
        <v>59.281504640999998</v>
      </c>
      <c r="I34" s="84">
        <v>4.3941757409999997</v>
      </c>
      <c r="J34" s="84">
        <v>205</v>
      </c>
      <c r="K34" s="84">
        <v>3243.9138160000002</v>
      </c>
      <c r="L34" s="84">
        <v>5.9727173457999996</v>
      </c>
      <c r="M34" s="84">
        <v>2.1522885776999998</v>
      </c>
    </row>
    <row r="35" spans="1:13" x14ac:dyDescent="0.35">
      <c r="A35" s="21" t="s">
        <v>48</v>
      </c>
      <c r="B35" s="82">
        <v>1347</v>
      </c>
      <c r="C35" s="83">
        <v>42644.748549999997</v>
      </c>
      <c r="D35" s="84">
        <v>48.477481441999998</v>
      </c>
      <c r="E35" s="84">
        <v>4.7686277505000003</v>
      </c>
      <c r="F35" s="84">
        <v>1037</v>
      </c>
      <c r="G35" s="84">
        <v>35811.164245</v>
      </c>
      <c r="H35" s="84">
        <v>40.709234059000003</v>
      </c>
      <c r="I35" s="84">
        <v>4.5972350146999998</v>
      </c>
      <c r="J35" s="84">
        <v>312</v>
      </c>
      <c r="K35" s="84">
        <v>9512.2474340000008</v>
      </c>
      <c r="L35" s="84">
        <v>10.813284499</v>
      </c>
      <c r="M35" s="84">
        <v>3.0468013593999999</v>
      </c>
    </row>
    <row r="36" spans="1:13" x14ac:dyDescent="0.35">
      <c r="A36" s="21" t="s">
        <v>49</v>
      </c>
      <c r="B36" s="82">
        <v>415</v>
      </c>
      <c r="C36" s="83">
        <v>3876.5404819999999</v>
      </c>
      <c r="D36" s="84">
        <v>34.019811490999999</v>
      </c>
      <c r="E36" s="84">
        <v>5.9963293409</v>
      </c>
      <c r="F36" s="84">
        <v>772</v>
      </c>
      <c r="G36" s="84">
        <v>7128.0518700000002</v>
      </c>
      <c r="H36" s="84">
        <v>62.554481772999999</v>
      </c>
      <c r="I36" s="84">
        <v>6.2422599860999997</v>
      </c>
      <c r="J36" s="84">
        <v>37</v>
      </c>
      <c r="K36" s="84">
        <v>390.35756700000002</v>
      </c>
      <c r="L36" s="84">
        <v>3.4257067366</v>
      </c>
      <c r="M36" s="84">
        <v>2.4152923695999999</v>
      </c>
    </row>
    <row r="37" spans="1:13" x14ac:dyDescent="0.35">
      <c r="A37" s="21" t="s">
        <v>50</v>
      </c>
      <c r="B37" s="82">
        <v>1963</v>
      </c>
      <c r="C37" s="83">
        <v>26852.857553000002</v>
      </c>
      <c r="D37" s="84">
        <v>58.064670909999997</v>
      </c>
      <c r="E37" s="84">
        <v>4.7375283482999997</v>
      </c>
      <c r="F37" s="84">
        <v>1254</v>
      </c>
      <c r="G37" s="84">
        <v>15694.378527000001</v>
      </c>
      <c r="H37" s="84">
        <v>33.936385448999999</v>
      </c>
      <c r="I37" s="84">
        <v>4.3125356271999999</v>
      </c>
      <c r="J37" s="84">
        <v>261</v>
      </c>
      <c r="K37" s="84">
        <v>3699.2286490000001</v>
      </c>
      <c r="L37" s="84">
        <v>7.9989436403000003</v>
      </c>
      <c r="M37" s="84">
        <v>2.5643567009999999</v>
      </c>
    </row>
    <row r="38" spans="1:13" x14ac:dyDescent="0.35">
      <c r="A38" s="21" t="s">
        <v>51</v>
      </c>
      <c r="B38" s="82">
        <v>821</v>
      </c>
      <c r="C38" s="83">
        <v>15426.607050000001</v>
      </c>
      <c r="D38" s="84">
        <v>26.508509635999999</v>
      </c>
      <c r="E38" s="84">
        <v>3.2484302911</v>
      </c>
      <c r="F38" s="84">
        <v>2053</v>
      </c>
      <c r="G38" s="84">
        <v>40201.660030999999</v>
      </c>
      <c r="H38" s="84">
        <v>69.081042181000001</v>
      </c>
      <c r="I38" s="84">
        <v>3.3692817929999999</v>
      </c>
      <c r="J38" s="84">
        <v>162</v>
      </c>
      <c r="K38" s="84">
        <v>2566.6569709999999</v>
      </c>
      <c r="L38" s="84">
        <v>4.4104481834999998</v>
      </c>
      <c r="M38" s="84">
        <v>1.7505362761000001</v>
      </c>
    </row>
    <row r="39" spans="1:13" x14ac:dyDescent="0.35">
      <c r="A39" s="21" t="s">
        <v>150</v>
      </c>
      <c r="B39" s="82">
        <v>481</v>
      </c>
      <c r="C39" s="83">
        <v>57470.779568999998</v>
      </c>
      <c r="D39" s="84">
        <v>50.862274839999998</v>
      </c>
      <c r="E39" s="84">
        <v>8.2877673257000009</v>
      </c>
      <c r="F39" s="84">
        <v>214</v>
      </c>
      <c r="G39" s="84">
        <v>38401.283083000002</v>
      </c>
      <c r="H39" s="84">
        <v>33.985559774999999</v>
      </c>
      <c r="I39" s="84">
        <v>10.188468388</v>
      </c>
      <c r="J39" s="84">
        <v>92</v>
      </c>
      <c r="K39" s="84">
        <v>17120.877105</v>
      </c>
      <c r="L39" s="84">
        <v>15.152165385</v>
      </c>
      <c r="M39" s="84">
        <v>7.8424898107000001</v>
      </c>
    </row>
    <row r="40" spans="1:13" s="1" customFormat="1" x14ac:dyDescent="0.35"/>
    <row r="41" spans="1:13" s="1" customFormat="1" x14ac:dyDescent="0.35">
      <c r="A41" s="58" t="s">
        <v>52</v>
      </c>
    </row>
    <row r="42" spans="1:13" s="1" customFormat="1" ht="54.75" customHeight="1" x14ac:dyDescent="0.35">
      <c r="A42" s="59" t="s">
        <v>53</v>
      </c>
      <c r="B42" s="119" t="s">
        <v>131</v>
      </c>
      <c r="C42" s="119"/>
      <c r="D42" s="119"/>
      <c r="E42" s="119"/>
      <c r="F42" s="119"/>
      <c r="G42" s="119"/>
      <c r="H42" s="119"/>
      <c r="I42" s="119"/>
      <c r="J42" s="119"/>
      <c r="K42" s="119"/>
      <c r="L42" s="119"/>
      <c r="M42" s="119"/>
    </row>
    <row r="43" spans="1:13" s="1" customFormat="1" ht="41.25" customHeight="1" x14ac:dyDescent="0.35">
      <c r="B43" s="119" t="s">
        <v>132</v>
      </c>
      <c r="C43" s="119"/>
      <c r="D43" s="119"/>
      <c r="E43" s="119"/>
      <c r="F43" s="119"/>
      <c r="G43" s="119"/>
      <c r="H43" s="119"/>
      <c r="I43" s="119"/>
      <c r="J43" s="119"/>
      <c r="K43" s="119"/>
      <c r="L43" s="119"/>
      <c r="M43" s="119"/>
    </row>
    <row r="44" spans="1:13" s="1" customFormat="1" x14ac:dyDescent="0.35">
      <c r="A44" s="60" t="s">
        <v>152</v>
      </c>
      <c r="B44" s="117" t="s">
        <v>153</v>
      </c>
      <c r="C44" s="117"/>
      <c r="D44" s="117"/>
      <c r="E44" s="117"/>
      <c r="F44" s="117"/>
      <c r="G44" s="117"/>
      <c r="H44" s="117"/>
      <c r="I44" s="117"/>
    </row>
    <row r="45" spans="1:13" s="1" customFormat="1" x14ac:dyDescent="0.35"/>
    <row r="46" spans="1:13" s="1" customFormat="1" x14ac:dyDescent="0.35"/>
    <row r="47" spans="1:13" s="1" customFormat="1" x14ac:dyDescent="0.35"/>
    <row r="48" spans="1:13" s="1" customFormat="1" x14ac:dyDescent="0.35"/>
    <row r="49" s="1" customFormat="1" x14ac:dyDescent="0.35"/>
    <row r="50" s="1" customFormat="1" x14ac:dyDescent="0.35"/>
    <row r="51" s="1" customFormat="1" x14ac:dyDescent="0.35"/>
    <row r="52" s="1" customFormat="1" x14ac:dyDescent="0.35"/>
    <row r="53" s="1" customFormat="1" x14ac:dyDescent="0.35"/>
    <row r="54" s="1" customFormat="1" x14ac:dyDescent="0.35"/>
    <row r="55" s="1" customFormat="1" x14ac:dyDescent="0.35"/>
    <row r="56" s="1" customFormat="1" x14ac:dyDescent="0.35"/>
    <row r="57" s="1" customFormat="1" x14ac:dyDescent="0.35"/>
    <row r="58" s="1" customFormat="1" x14ac:dyDescent="0.35"/>
    <row r="59" s="1" customFormat="1" x14ac:dyDescent="0.35"/>
    <row r="60" s="1" customFormat="1" x14ac:dyDescent="0.35"/>
    <row r="61" s="1" customFormat="1" x14ac:dyDescent="0.35"/>
    <row r="62" s="1" customFormat="1" x14ac:dyDescent="0.35"/>
    <row r="63" s="1" customFormat="1" x14ac:dyDescent="0.35"/>
    <row r="64" s="1" customFormat="1" x14ac:dyDescent="0.35"/>
    <row r="65" s="1" customFormat="1" x14ac:dyDescent="0.35"/>
    <row r="66" s="1" customFormat="1" x14ac:dyDescent="0.35"/>
    <row r="67" s="1" customFormat="1" x14ac:dyDescent="0.35"/>
    <row r="68" s="1" customFormat="1" x14ac:dyDescent="0.35"/>
    <row r="69" s="1" customFormat="1" x14ac:dyDescent="0.35"/>
    <row r="70" s="1" customFormat="1" x14ac:dyDescent="0.35"/>
    <row r="71" s="1" customFormat="1" x14ac:dyDescent="0.35"/>
    <row r="72" s="1" customFormat="1" x14ac:dyDescent="0.35"/>
    <row r="73" s="1" customFormat="1" x14ac:dyDescent="0.35"/>
    <row r="74" s="1" customFormat="1" x14ac:dyDescent="0.35"/>
    <row r="75" s="1" customFormat="1" x14ac:dyDescent="0.35"/>
    <row r="76" s="1" customFormat="1" x14ac:dyDescent="0.35"/>
    <row r="77" s="1" customFormat="1" x14ac:dyDescent="0.35"/>
    <row r="78" s="1" customFormat="1" x14ac:dyDescent="0.35"/>
    <row r="79" s="1" customFormat="1" x14ac:dyDescent="0.35"/>
    <row r="80" s="1" customFormat="1" x14ac:dyDescent="0.35"/>
    <row r="81" s="1" customFormat="1" x14ac:dyDescent="0.35"/>
    <row r="82" s="1" customFormat="1" x14ac:dyDescent="0.35"/>
    <row r="83" s="1" customFormat="1" x14ac:dyDescent="0.35"/>
    <row r="84" s="1" customFormat="1" x14ac:dyDescent="0.35"/>
    <row r="85" s="1" customFormat="1" x14ac:dyDescent="0.35"/>
    <row r="86" s="1" customFormat="1" x14ac:dyDescent="0.35"/>
    <row r="87" s="1" customFormat="1" x14ac:dyDescent="0.35"/>
    <row r="88" s="1" customFormat="1" x14ac:dyDescent="0.35"/>
    <row r="89" s="1" customFormat="1" x14ac:dyDescent="0.35"/>
    <row r="90" s="1" customFormat="1" x14ac:dyDescent="0.35"/>
    <row r="91" s="1" customFormat="1" x14ac:dyDescent="0.35"/>
    <row r="92" s="1" customFormat="1" x14ac:dyDescent="0.35"/>
    <row r="93" s="1" customFormat="1" x14ac:dyDescent="0.35"/>
    <row r="94" s="1" customFormat="1" x14ac:dyDescent="0.35"/>
    <row r="95" s="1" customFormat="1" x14ac:dyDescent="0.35"/>
    <row r="96" s="1" customFormat="1" x14ac:dyDescent="0.35"/>
    <row r="97" s="1" customFormat="1" x14ac:dyDescent="0.35"/>
    <row r="98" s="1" customFormat="1" x14ac:dyDescent="0.35"/>
    <row r="99" s="1" customFormat="1" x14ac:dyDescent="0.35"/>
    <row r="100" s="1" customFormat="1" x14ac:dyDescent="0.35"/>
    <row r="101" s="1" customFormat="1" x14ac:dyDescent="0.35"/>
    <row r="102" s="1" customFormat="1" x14ac:dyDescent="0.35"/>
    <row r="103" s="1" customFormat="1" x14ac:dyDescent="0.35"/>
    <row r="104" s="1" customFormat="1" x14ac:dyDescent="0.35"/>
    <row r="105" s="1" customFormat="1" x14ac:dyDescent="0.35"/>
    <row r="106" s="1" customFormat="1" x14ac:dyDescent="0.35"/>
    <row r="107" s="1" customFormat="1" x14ac:dyDescent="0.35"/>
    <row r="108" s="1" customFormat="1" x14ac:dyDescent="0.35"/>
    <row r="109" s="1" customFormat="1" x14ac:dyDescent="0.35"/>
    <row r="110" s="1" customFormat="1" x14ac:dyDescent="0.35"/>
    <row r="111" s="1" customFormat="1" x14ac:dyDescent="0.35"/>
    <row r="112" s="1" customFormat="1" x14ac:dyDescent="0.35"/>
    <row r="113" s="1" customFormat="1" x14ac:dyDescent="0.35"/>
    <row r="114" s="1" customFormat="1" x14ac:dyDescent="0.35"/>
    <row r="115" s="1" customFormat="1" x14ac:dyDescent="0.35"/>
    <row r="116" s="1" customFormat="1" x14ac:dyDescent="0.35"/>
    <row r="117" s="1" customFormat="1" x14ac:dyDescent="0.35"/>
    <row r="118" s="1" customFormat="1" x14ac:dyDescent="0.35"/>
    <row r="119" s="1" customFormat="1" x14ac:dyDescent="0.35"/>
    <row r="120" s="1" customFormat="1" x14ac:dyDescent="0.35"/>
    <row r="121" s="1" customFormat="1" x14ac:dyDescent="0.35"/>
    <row r="122" s="1" customFormat="1" x14ac:dyDescent="0.35"/>
    <row r="123" s="1" customFormat="1" x14ac:dyDescent="0.35"/>
    <row r="124" s="1" customFormat="1" x14ac:dyDescent="0.35"/>
    <row r="125" s="1" customFormat="1" x14ac:dyDescent="0.35"/>
    <row r="126" s="1" customFormat="1" x14ac:dyDescent="0.35"/>
    <row r="127" s="1" customFormat="1" x14ac:dyDescent="0.35"/>
    <row r="128" s="1" customFormat="1" x14ac:dyDescent="0.35"/>
    <row r="129" s="1" customFormat="1" x14ac:dyDescent="0.35"/>
    <row r="130" s="1" customFormat="1" x14ac:dyDescent="0.35"/>
    <row r="131" s="1" customFormat="1" x14ac:dyDescent="0.35"/>
    <row r="132" s="1" customFormat="1" x14ac:dyDescent="0.35"/>
    <row r="133" s="1" customFormat="1" x14ac:dyDescent="0.35"/>
    <row r="134" s="1" customFormat="1" x14ac:dyDescent="0.35"/>
    <row r="135" s="1" customFormat="1" x14ac:dyDescent="0.35"/>
    <row r="136" s="1" customFormat="1" x14ac:dyDescent="0.35"/>
    <row r="137" s="1" customFormat="1" x14ac:dyDescent="0.35"/>
    <row r="138" s="1" customFormat="1" x14ac:dyDescent="0.35"/>
    <row r="139" s="1" customFormat="1" x14ac:dyDescent="0.35"/>
    <row r="140" s="1" customFormat="1" x14ac:dyDescent="0.35"/>
    <row r="141" s="1" customFormat="1" x14ac:dyDescent="0.35"/>
    <row r="142" s="1" customFormat="1" x14ac:dyDescent="0.35"/>
    <row r="143" s="1" customFormat="1" x14ac:dyDescent="0.35"/>
    <row r="144" s="1" customFormat="1" x14ac:dyDescent="0.35"/>
    <row r="145" s="1" customFormat="1" x14ac:dyDescent="0.35"/>
    <row r="146" s="1" customFormat="1" x14ac:dyDescent="0.35"/>
    <row r="147" s="1" customFormat="1" x14ac:dyDescent="0.35"/>
    <row r="148" s="1" customFormat="1" x14ac:dyDescent="0.35"/>
    <row r="149" s="1" customFormat="1" x14ac:dyDescent="0.35"/>
    <row r="150" s="1" customFormat="1" x14ac:dyDescent="0.35"/>
    <row r="151" s="1" customFormat="1" x14ac:dyDescent="0.35"/>
    <row r="152" s="1" customFormat="1" x14ac:dyDescent="0.35"/>
    <row r="153" s="1" customFormat="1" x14ac:dyDescent="0.35"/>
    <row r="154" s="1" customFormat="1" x14ac:dyDescent="0.35"/>
    <row r="155" s="1" customFormat="1" x14ac:dyDescent="0.35"/>
    <row r="156" s="1" customFormat="1" x14ac:dyDescent="0.35"/>
    <row r="157" s="1" customFormat="1" x14ac:dyDescent="0.35"/>
    <row r="158" s="1" customFormat="1" x14ac:dyDescent="0.35"/>
    <row r="159" s="1" customFormat="1" x14ac:dyDescent="0.35"/>
    <row r="160" s="1" customFormat="1" x14ac:dyDescent="0.35"/>
    <row r="161" s="1" customFormat="1" x14ac:dyDescent="0.35"/>
    <row r="162" s="1" customFormat="1" x14ac:dyDescent="0.35"/>
    <row r="163" s="1" customFormat="1" x14ac:dyDescent="0.35"/>
    <row r="164" s="1" customFormat="1" x14ac:dyDescent="0.35"/>
    <row r="165" s="1" customFormat="1" x14ac:dyDescent="0.35"/>
    <row r="166" s="1" customFormat="1" x14ac:dyDescent="0.35"/>
    <row r="167" s="1" customFormat="1" x14ac:dyDescent="0.35"/>
    <row r="168" s="1" customFormat="1" x14ac:dyDescent="0.35"/>
    <row r="169" s="1" customFormat="1" x14ac:dyDescent="0.35"/>
    <row r="170" s="1" customFormat="1" x14ac:dyDescent="0.35"/>
    <row r="171" s="1" customFormat="1" x14ac:dyDescent="0.35"/>
    <row r="172" s="1" customFormat="1" x14ac:dyDescent="0.35"/>
    <row r="173" s="1" customFormat="1" x14ac:dyDescent="0.35"/>
    <row r="174" s="1" customFormat="1" x14ac:dyDescent="0.35"/>
    <row r="175" s="1" customFormat="1" x14ac:dyDescent="0.35"/>
    <row r="176" s="1" customFormat="1" x14ac:dyDescent="0.35"/>
    <row r="177" s="1" customFormat="1" x14ac:dyDescent="0.35"/>
    <row r="178" s="1" customFormat="1" x14ac:dyDescent="0.35"/>
    <row r="179" s="1" customFormat="1" x14ac:dyDescent="0.35"/>
    <row r="180" s="1" customFormat="1" x14ac:dyDescent="0.35"/>
    <row r="181" s="1" customFormat="1" x14ac:dyDescent="0.35"/>
    <row r="182" s="1" customFormat="1" x14ac:dyDescent="0.35"/>
    <row r="183" s="1" customFormat="1" x14ac:dyDescent="0.35"/>
    <row r="184" s="1" customFormat="1" x14ac:dyDescent="0.35"/>
    <row r="185" s="1" customFormat="1" x14ac:dyDescent="0.35"/>
    <row r="186" s="1" customFormat="1" x14ac:dyDescent="0.35"/>
    <row r="187" s="1" customFormat="1" x14ac:dyDescent="0.35"/>
    <row r="188" s="1" customFormat="1" x14ac:dyDescent="0.35"/>
    <row r="189" s="1" customFormat="1" x14ac:dyDescent="0.35"/>
    <row r="190" s="1" customFormat="1" x14ac:dyDescent="0.35"/>
    <row r="191" s="1" customFormat="1" x14ac:dyDescent="0.35"/>
    <row r="192" s="1" customFormat="1" x14ac:dyDescent="0.35"/>
    <row r="193" s="1" customFormat="1" x14ac:dyDescent="0.35"/>
    <row r="194" s="1" customFormat="1" x14ac:dyDescent="0.35"/>
    <row r="195" s="1" customFormat="1" x14ac:dyDescent="0.35"/>
    <row r="196" s="1" customFormat="1" x14ac:dyDescent="0.35"/>
    <row r="197" s="1" customFormat="1" x14ac:dyDescent="0.35"/>
    <row r="198" s="1" customFormat="1" x14ac:dyDescent="0.35"/>
    <row r="199" s="1" customFormat="1" x14ac:dyDescent="0.35"/>
    <row r="200" s="1" customFormat="1" x14ac:dyDescent="0.35"/>
    <row r="201" s="1" customFormat="1" x14ac:dyDescent="0.35"/>
    <row r="202" s="1" customFormat="1" x14ac:dyDescent="0.35"/>
    <row r="203" s="1" customFormat="1" x14ac:dyDescent="0.35"/>
    <row r="204" s="1" customFormat="1" x14ac:dyDescent="0.35"/>
    <row r="205" s="1" customFormat="1" x14ac:dyDescent="0.35"/>
    <row r="206" s="1" customFormat="1" x14ac:dyDescent="0.35"/>
    <row r="207" s="1" customFormat="1" x14ac:dyDescent="0.35"/>
    <row r="208" s="1" customFormat="1" x14ac:dyDescent="0.35"/>
    <row r="209" s="1" customFormat="1" x14ac:dyDescent="0.35"/>
    <row r="210" s="1" customFormat="1" x14ac:dyDescent="0.35"/>
    <row r="211" s="1" customFormat="1" x14ac:dyDescent="0.35"/>
    <row r="212" s="1" customFormat="1" x14ac:dyDescent="0.35"/>
    <row r="213" s="1" customFormat="1" x14ac:dyDescent="0.35"/>
    <row r="214" s="1" customFormat="1" x14ac:dyDescent="0.35"/>
    <row r="215" s="1" customFormat="1" x14ac:dyDescent="0.35"/>
    <row r="216" s="1" customFormat="1" x14ac:dyDescent="0.35"/>
    <row r="217" s="1" customFormat="1" x14ac:dyDescent="0.35"/>
    <row r="218" s="1" customFormat="1" x14ac:dyDescent="0.35"/>
    <row r="219" s="1" customFormat="1" x14ac:dyDescent="0.35"/>
    <row r="220" s="1" customFormat="1" x14ac:dyDescent="0.35"/>
    <row r="221" s="1" customFormat="1" x14ac:dyDescent="0.35"/>
    <row r="222" s="1" customFormat="1" x14ac:dyDescent="0.35"/>
    <row r="223" s="1" customFormat="1" x14ac:dyDescent="0.35"/>
    <row r="224" s="1" customFormat="1" x14ac:dyDescent="0.35"/>
    <row r="225" s="1" customFormat="1" x14ac:dyDescent="0.35"/>
    <row r="226" s="1" customFormat="1" x14ac:dyDescent="0.35"/>
    <row r="227" s="1" customFormat="1" x14ac:dyDescent="0.35"/>
    <row r="228" s="1" customFormat="1" x14ac:dyDescent="0.35"/>
    <row r="229" s="1" customFormat="1" x14ac:dyDescent="0.35"/>
    <row r="230" s="1" customFormat="1" x14ac:dyDescent="0.35"/>
    <row r="231" s="1" customFormat="1" x14ac:dyDescent="0.35"/>
    <row r="232" s="1" customFormat="1" x14ac:dyDescent="0.35"/>
    <row r="233" s="1" customFormat="1" x14ac:dyDescent="0.35"/>
    <row r="234" s="1" customFormat="1" x14ac:dyDescent="0.35"/>
    <row r="235" s="1" customFormat="1" x14ac:dyDescent="0.35"/>
    <row r="236" s="1" customFormat="1" x14ac:dyDescent="0.35"/>
    <row r="237" s="1" customFormat="1" x14ac:dyDescent="0.35"/>
    <row r="238" s="1" customFormat="1" x14ac:dyDescent="0.35"/>
    <row r="239" s="1" customFormat="1" x14ac:dyDescent="0.35"/>
    <row r="240" s="1" customFormat="1" x14ac:dyDescent="0.35"/>
    <row r="241" s="1" customFormat="1" x14ac:dyDescent="0.35"/>
    <row r="242" s="1" customFormat="1" x14ac:dyDescent="0.35"/>
    <row r="243" s="1" customFormat="1" x14ac:dyDescent="0.35"/>
    <row r="244" s="1" customFormat="1" x14ac:dyDescent="0.35"/>
    <row r="245" s="1" customFormat="1" x14ac:dyDescent="0.35"/>
    <row r="246" s="1" customFormat="1" x14ac:dyDescent="0.35"/>
    <row r="247" s="1" customFormat="1" x14ac:dyDescent="0.35"/>
    <row r="248" s="1" customFormat="1" x14ac:dyDescent="0.35"/>
    <row r="249" s="1" customFormat="1" x14ac:dyDescent="0.35"/>
    <row r="250" s="1" customFormat="1" x14ac:dyDescent="0.35"/>
    <row r="251" s="1" customFormat="1" x14ac:dyDescent="0.35"/>
    <row r="252" s="1" customFormat="1" x14ac:dyDescent="0.35"/>
    <row r="253" s="1" customFormat="1" x14ac:dyDescent="0.35"/>
    <row r="254" s="1" customFormat="1" x14ac:dyDescent="0.35"/>
    <row r="255" s="1" customFormat="1" x14ac:dyDescent="0.35"/>
    <row r="256" s="1" customFormat="1" x14ac:dyDescent="0.35"/>
    <row r="257" s="1" customFormat="1" x14ac:dyDescent="0.35"/>
    <row r="258" s="1" customFormat="1" x14ac:dyDescent="0.35"/>
    <row r="259" s="1" customFormat="1" x14ac:dyDescent="0.35"/>
    <row r="260" s="1" customFormat="1" x14ac:dyDescent="0.35"/>
    <row r="261" s="1" customFormat="1" x14ac:dyDescent="0.35"/>
    <row r="262" s="1" customFormat="1" x14ac:dyDescent="0.35"/>
    <row r="263" s="1" customFormat="1" x14ac:dyDescent="0.35"/>
    <row r="264" s="1" customFormat="1" x14ac:dyDescent="0.35"/>
    <row r="265" s="1" customFormat="1" x14ac:dyDescent="0.35"/>
    <row r="266" s="1" customFormat="1" x14ac:dyDescent="0.35"/>
    <row r="267" s="1" customFormat="1" x14ac:dyDescent="0.35"/>
    <row r="268" s="1" customFormat="1" x14ac:dyDescent="0.35"/>
    <row r="269" s="1" customFormat="1" x14ac:dyDescent="0.35"/>
    <row r="270" s="1" customFormat="1" x14ac:dyDescent="0.35"/>
    <row r="271" s="1" customFormat="1" x14ac:dyDescent="0.35"/>
    <row r="272" s="1" customFormat="1" x14ac:dyDescent="0.35"/>
    <row r="273" s="1" customFormat="1" x14ac:dyDescent="0.35"/>
    <row r="274" s="1" customFormat="1" x14ac:dyDescent="0.35"/>
    <row r="275" s="1" customFormat="1" x14ac:dyDescent="0.35"/>
    <row r="276" s="1" customFormat="1" x14ac:dyDescent="0.35"/>
    <row r="277" s="1" customFormat="1" x14ac:dyDescent="0.35"/>
    <row r="278" s="1" customFormat="1" x14ac:dyDescent="0.35"/>
    <row r="279" s="1" customFormat="1" x14ac:dyDescent="0.35"/>
    <row r="280" s="1" customFormat="1" x14ac:dyDescent="0.35"/>
    <row r="281" s="1" customFormat="1" x14ac:dyDescent="0.35"/>
    <row r="282" s="1" customFormat="1" x14ac:dyDescent="0.35"/>
    <row r="283" s="1" customFormat="1" x14ac:dyDescent="0.35"/>
    <row r="284" s="1" customFormat="1" x14ac:dyDescent="0.35"/>
    <row r="285" s="1" customFormat="1" x14ac:dyDescent="0.35"/>
    <row r="286" s="1" customFormat="1" x14ac:dyDescent="0.35"/>
    <row r="287" s="1" customFormat="1" x14ac:dyDescent="0.35"/>
    <row r="288" s="1" customFormat="1" x14ac:dyDescent="0.35"/>
    <row r="289" s="1" customFormat="1" x14ac:dyDescent="0.35"/>
    <row r="290" s="1" customFormat="1" x14ac:dyDescent="0.35"/>
    <row r="291" s="1" customFormat="1" x14ac:dyDescent="0.35"/>
    <row r="292" s="1" customFormat="1" x14ac:dyDescent="0.35"/>
    <row r="293" s="1" customFormat="1" x14ac:dyDescent="0.35"/>
    <row r="294" s="1" customFormat="1" x14ac:dyDescent="0.35"/>
    <row r="295" s="1" customFormat="1" x14ac:dyDescent="0.35"/>
    <row r="296" s="1" customFormat="1" x14ac:dyDescent="0.35"/>
    <row r="297" s="1" customFormat="1" x14ac:dyDescent="0.35"/>
    <row r="298" s="1" customFormat="1" x14ac:dyDescent="0.35"/>
    <row r="299" s="1" customFormat="1" x14ac:dyDescent="0.35"/>
    <row r="300" s="1" customFormat="1" x14ac:dyDescent="0.35"/>
    <row r="301" s="1" customFormat="1" x14ac:dyDescent="0.35"/>
    <row r="302" s="1" customFormat="1" x14ac:dyDescent="0.35"/>
    <row r="303" s="1" customFormat="1" x14ac:dyDescent="0.35"/>
    <row r="304" s="1" customFormat="1" x14ac:dyDescent="0.35"/>
    <row r="305" s="1" customFormat="1" x14ac:dyDescent="0.35"/>
    <row r="306" s="1" customFormat="1" x14ac:dyDescent="0.35"/>
    <row r="307" s="1" customFormat="1" x14ac:dyDescent="0.35"/>
    <row r="308" s="1" customFormat="1" x14ac:dyDescent="0.35"/>
    <row r="309" s="1" customFormat="1" x14ac:dyDescent="0.35"/>
    <row r="310" s="1" customFormat="1" x14ac:dyDescent="0.35"/>
    <row r="311" s="1" customFormat="1" x14ac:dyDescent="0.35"/>
    <row r="312" s="1" customFormat="1" x14ac:dyDescent="0.35"/>
    <row r="313" s="1" customFormat="1" x14ac:dyDescent="0.35"/>
    <row r="314" s="1" customFormat="1" x14ac:dyDescent="0.35"/>
    <row r="315" s="1" customFormat="1" x14ac:dyDescent="0.35"/>
    <row r="316" s="1" customFormat="1" x14ac:dyDescent="0.35"/>
    <row r="317" s="1" customFormat="1" x14ac:dyDescent="0.35"/>
    <row r="318" s="1" customFormat="1" x14ac:dyDescent="0.35"/>
    <row r="319" s="1" customFormat="1" x14ac:dyDescent="0.35"/>
    <row r="320" s="1" customFormat="1" x14ac:dyDescent="0.35"/>
    <row r="321" s="1" customFormat="1" x14ac:dyDescent="0.35"/>
    <row r="322" s="1" customFormat="1" x14ac:dyDescent="0.35"/>
    <row r="323" s="1" customFormat="1" x14ac:dyDescent="0.35"/>
    <row r="324" s="1" customFormat="1" x14ac:dyDescent="0.35"/>
    <row r="325" s="1" customFormat="1" x14ac:dyDescent="0.35"/>
    <row r="326" s="1" customFormat="1" x14ac:dyDescent="0.35"/>
    <row r="327" s="1" customFormat="1" x14ac:dyDescent="0.35"/>
    <row r="328" s="1" customFormat="1" x14ac:dyDescent="0.35"/>
    <row r="329" s="1" customFormat="1" x14ac:dyDescent="0.35"/>
    <row r="330" s="1" customFormat="1" x14ac:dyDescent="0.35"/>
    <row r="331" s="1" customFormat="1" x14ac:dyDescent="0.35"/>
    <row r="332" s="1" customFormat="1" x14ac:dyDescent="0.35"/>
    <row r="333" s="1" customFormat="1" x14ac:dyDescent="0.35"/>
    <row r="334" s="1" customFormat="1" x14ac:dyDescent="0.35"/>
    <row r="335" s="1" customFormat="1" x14ac:dyDescent="0.35"/>
    <row r="336" s="1" customFormat="1" x14ac:dyDescent="0.35"/>
    <row r="337" s="1" customFormat="1" x14ac:dyDescent="0.35"/>
    <row r="338" s="1" customFormat="1" x14ac:dyDescent="0.35"/>
    <row r="339" s="1" customFormat="1" x14ac:dyDescent="0.35"/>
    <row r="340" s="1" customFormat="1" x14ac:dyDescent="0.35"/>
    <row r="341" s="1" customFormat="1" x14ac:dyDescent="0.35"/>
    <row r="342" s="1" customFormat="1" x14ac:dyDescent="0.35"/>
    <row r="343" s="1" customFormat="1" x14ac:dyDescent="0.35"/>
    <row r="344" s="1" customFormat="1" x14ac:dyDescent="0.35"/>
    <row r="345" s="1" customFormat="1" x14ac:dyDescent="0.35"/>
    <row r="346" s="1" customFormat="1" x14ac:dyDescent="0.35"/>
    <row r="347" s="1" customFormat="1" x14ac:dyDescent="0.35"/>
    <row r="348" s="1" customFormat="1" x14ac:dyDescent="0.35"/>
    <row r="349" s="1" customFormat="1" x14ac:dyDescent="0.35"/>
    <row r="350" s="1" customFormat="1" x14ac:dyDescent="0.35"/>
    <row r="351" s="1" customFormat="1" x14ac:dyDescent="0.35"/>
    <row r="352" s="1" customFormat="1" x14ac:dyDescent="0.35"/>
    <row r="353" s="1" customFormat="1" x14ac:dyDescent="0.35"/>
    <row r="354" s="1" customFormat="1" x14ac:dyDescent="0.35"/>
    <row r="355" s="1" customFormat="1" x14ac:dyDescent="0.35"/>
    <row r="356" s="1" customFormat="1" x14ac:dyDescent="0.35"/>
    <row r="357" s="1" customFormat="1" x14ac:dyDescent="0.35"/>
    <row r="358" s="1" customFormat="1" x14ac:dyDescent="0.35"/>
    <row r="359" s="1" customFormat="1" x14ac:dyDescent="0.35"/>
    <row r="360" s="1" customFormat="1" x14ac:dyDescent="0.35"/>
    <row r="361" s="1" customFormat="1" x14ac:dyDescent="0.35"/>
    <row r="362" s="1" customFormat="1" x14ac:dyDescent="0.35"/>
    <row r="363" s="1" customFormat="1" x14ac:dyDescent="0.35"/>
    <row r="364" s="1" customFormat="1" x14ac:dyDescent="0.35"/>
    <row r="365" s="1" customFormat="1" x14ac:dyDescent="0.35"/>
    <row r="366" s="1" customFormat="1" x14ac:dyDescent="0.35"/>
    <row r="367" s="1" customFormat="1" x14ac:dyDescent="0.35"/>
    <row r="368" s="1" customFormat="1" x14ac:dyDescent="0.35"/>
    <row r="369" s="1" customFormat="1" x14ac:dyDescent="0.35"/>
    <row r="370" s="1" customFormat="1" x14ac:dyDescent="0.35"/>
    <row r="371" s="1" customFormat="1" x14ac:dyDescent="0.35"/>
    <row r="372" s="1" customFormat="1" x14ac:dyDescent="0.35"/>
    <row r="373" s="1" customFormat="1" x14ac:dyDescent="0.35"/>
    <row r="374" s="1" customFormat="1" x14ac:dyDescent="0.35"/>
    <row r="375" s="1" customFormat="1" x14ac:dyDescent="0.35"/>
    <row r="376" s="1" customFormat="1" x14ac:dyDescent="0.35"/>
    <row r="377" s="1" customFormat="1" x14ac:dyDescent="0.35"/>
    <row r="378" s="1" customFormat="1" x14ac:dyDescent="0.35"/>
    <row r="379" s="1" customFormat="1" x14ac:dyDescent="0.35"/>
    <row r="380" s="1" customFormat="1" x14ac:dyDescent="0.35"/>
    <row r="381" s="1" customFormat="1" x14ac:dyDescent="0.35"/>
    <row r="382" s="1" customFormat="1" x14ac:dyDescent="0.35"/>
    <row r="383" s="1" customFormat="1" x14ac:dyDescent="0.35"/>
    <row r="384" s="1" customFormat="1" x14ac:dyDescent="0.35"/>
    <row r="385" s="1" customFormat="1" x14ac:dyDescent="0.35"/>
    <row r="386" s="1" customFormat="1" x14ac:dyDescent="0.35"/>
    <row r="387" s="1" customFormat="1" x14ac:dyDescent="0.35"/>
    <row r="388" s="1" customFormat="1" x14ac:dyDescent="0.35"/>
    <row r="389" s="1" customFormat="1" x14ac:dyDescent="0.35"/>
    <row r="390" s="1" customFormat="1" x14ac:dyDescent="0.35"/>
    <row r="391" s="1" customFormat="1" x14ac:dyDescent="0.35"/>
    <row r="392" s="1" customFormat="1" x14ac:dyDescent="0.35"/>
    <row r="393" s="1" customFormat="1" x14ac:dyDescent="0.35"/>
    <row r="394" s="1" customFormat="1" x14ac:dyDescent="0.35"/>
    <row r="395" s="1" customFormat="1" x14ac:dyDescent="0.35"/>
    <row r="396" s="1" customFormat="1" x14ac:dyDescent="0.35"/>
    <row r="397" s="1" customFormat="1" x14ac:dyDescent="0.35"/>
    <row r="398" s="1" customFormat="1" x14ac:dyDescent="0.35"/>
    <row r="399" s="1" customFormat="1" x14ac:dyDescent="0.35"/>
    <row r="400" s="1" customFormat="1" x14ac:dyDescent="0.35"/>
    <row r="401" s="1" customFormat="1" x14ac:dyDescent="0.35"/>
    <row r="402" s="1" customFormat="1" x14ac:dyDescent="0.35"/>
    <row r="403" s="1" customFormat="1" x14ac:dyDescent="0.35"/>
    <row r="404" s="1" customFormat="1" x14ac:dyDescent="0.35"/>
    <row r="405" s="1" customFormat="1" x14ac:dyDescent="0.35"/>
    <row r="406" s="1" customFormat="1" x14ac:dyDescent="0.35"/>
    <row r="407" s="1" customFormat="1" x14ac:dyDescent="0.35"/>
    <row r="408" s="1" customFormat="1" x14ac:dyDescent="0.35"/>
    <row r="409" s="1" customFormat="1" x14ac:dyDescent="0.35"/>
    <row r="410" s="1" customFormat="1" x14ac:dyDescent="0.35"/>
    <row r="411" s="1" customFormat="1" x14ac:dyDescent="0.35"/>
    <row r="412" s="1" customFormat="1" x14ac:dyDescent="0.35"/>
    <row r="413" s="1" customFormat="1" x14ac:dyDescent="0.35"/>
    <row r="414" s="1" customFormat="1" x14ac:dyDescent="0.35"/>
    <row r="415" s="1" customFormat="1" x14ac:dyDescent="0.35"/>
    <row r="416" s="1" customFormat="1" x14ac:dyDescent="0.35"/>
    <row r="417" s="1" customFormat="1" x14ac:dyDescent="0.35"/>
    <row r="418" s="1" customFormat="1" x14ac:dyDescent="0.35"/>
    <row r="419" s="1" customFormat="1" x14ac:dyDescent="0.35"/>
    <row r="420" s="1" customFormat="1" x14ac:dyDescent="0.35"/>
    <row r="421" s="1" customFormat="1" x14ac:dyDescent="0.35"/>
    <row r="422" s="1" customFormat="1" x14ac:dyDescent="0.35"/>
    <row r="423" s="1" customFormat="1" x14ac:dyDescent="0.35"/>
    <row r="424" s="1" customFormat="1" x14ac:dyDescent="0.35"/>
    <row r="425" s="1" customFormat="1" x14ac:dyDescent="0.35"/>
    <row r="426" s="1" customFormat="1" x14ac:dyDescent="0.35"/>
    <row r="427" s="1" customFormat="1" x14ac:dyDescent="0.35"/>
    <row r="428" s="1" customFormat="1" x14ac:dyDescent="0.35"/>
    <row r="429" s="1" customFormat="1" x14ac:dyDescent="0.35"/>
    <row r="430" s="1" customFormat="1" x14ac:dyDescent="0.35"/>
    <row r="431" s="1" customFormat="1" x14ac:dyDescent="0.35"/>
    <row r="432" s="1" customFormat="1" x14ac:dyDescent="0.35"/>
    <row r="433" s="1" customFormat="1" x14ac:dyDescent="0.35"/>
    <row r="434" s="1" customFormat="1" x14ac:dyDescent="0.35"/>
    <row r="435" s="1" customFormat="1" x14ac:dyDescent="0.35"/>
    <row r="436" s="1" customFormat="1" x14ac:dyDescent="0.35"/>
    <row r="437" s="1" customFormat="1" x14ac:dyDescent="0.35"/>
    <row r="438" s="1" customFormat="1" x14ac:dyDescent="0.35"/>
    <row r="439" s="1" customFormat="1" x14ac:dyDescent="0.35"/>
    <row r="440" s="1" customFormat="1" x14ac:dyDescent="0.35"/>
    <row r="441" s="1" customFormat="1" x14ac:dyDescent="0.35"/>
    <row r="442" s="1" customFormat="1" x14ac:dyDescent="0.35"/>
    <row r="443" s="1" customFormat="1" x14ac:dyDescent="0.35"/>
    <row r="444" s="1" customFormat="1" x14ac:dyDescent="0.35"/>
    <row r="445" s="1" customFormat="1" x14ac:dyDescent="0.35"/>
    <row r="446" s="1" customFormat="1" x14ac:dyDescent="0.35"/>
    <row r="447" s="1" customFormat="1" x14ac:dyDescent="0.35"/>
    <row r="448" s="1" customFormat="1" x14ac:dyDescent="0.35"/>
    <row r="449" s="1" customFormat="1" x14ac:dyDescent="0.35"/>
    <row r="450" s="1" customFormat="1" x14ac:dyDescent="0.35"/>
    <row r="451" s="1" customFormat="1" x14ac:dyDescent="0.35"/>
    <row r="452" s="1" customFormat="1" x14ac:dyDescent="0.35"/>
    <row r="453" s="1" customFormat="1" x14ac:dyDescent="0.35"/>
    <row r="454" s="1" customFormat="1" x14ac:dyDescent="0.35"/>
    <row r="455" s="1" customFormat="1" x14ac:dyDescent="0.35"/>
    <row r="456" s="1" customFormat="1" x14ac:dyDescent="0.35"/>
    <row r="457" s="1" customFormat="1" x14ac:dyDescent="0.35"/>
    <row r="458" s="1" customFormat="1" x14ac:dyDescent="0.35"/>
    <row r="459" s="1" customFormat="1" x14ac:dyDescent="0.35"/>
    <row r="460" s="1" customFormat="1" x14ac:dyDescent="0.35"/>
    <row r="461" s="1" customFormat="1" x14ac:dyDescent="0.35"/>
    <row r="462" s="1" customFormat="1" x14ac:dyDescent="0.35"/>
    <row r="463" s="1" customFormat="1" x14ac:dyDescent="0.35"/>
    <row r="464" s="1" customFormat="1" x14ac:dyDescent="0.35"/>
    <row r="465" s="1" customFormat="1" x14ac:dyDescent="0.35"/>
    <row r="466" s="1" customFormat="1" x14ac:dyDescent="0.35"/>
    <row r="467" s="1" customFormat="1" x14ac:dyDescent="0.35"/>
    <row r="468" s="1" customFormat="1" x14ac:dyDescent="0.35"/>
    <row r="469" s="1" customFormat="1" x14ac:dyDescent="0.35"/>
    <row r="470" s="1" customFormat="1" x14ac:dyDescent="0.35"/>
    <row r="471" s="1" customFormat="1" x14ac:dyDescent="0.35"/>
    <row r="472" s="1" customFormat="1" x14ac:dyDescent="0.35"/>
    <row r="473" s="1" customFormat="1" x14ac:dyDescent="0.35"/>
    <row r="474" s="1" customFormat="1" x14ac:dyDescent="0.35"/>
    <row r="475" s="1" customFormat="1" x14ac:dyDescent="0.35"/>
    <row r="476" s="1" customFormat="1" x14ac:dyDescent="0.35"/>
    <row r="477" s="1" customFormat="1" x14ac:dyDescent="0.35"/>
    <row r="478" s="1" customFormat="1" x14ac:dyDescent="0.35"/>
    <row r="479" s="1" customFormat="1" x14ac:dyDescent="0.35"/>
    <row r="480" s="1" customFormat="1" x14ac:dyDescent="0.35"/>
    <row r="481" s="1" customFormat="1" x14ac:dyDescent="0.35"/>
    <row r="482" s="1" customFormat="1" x14ac:dyDescent="0.35"/>
    <row r="483" s="1" customFormat="1" x14ac:dyDescent="0.35"/>
    <row r="484" s="1" customFormat="1" x14ac:dyDescent="0.35"/>
    <row r="485" s="1" customFormat="1" x14ac:dyDescent="0.35"/>
    <row r="486" s="1" customFormat="1" x14ac:dyDescent="0.35"/>
    <row r="487" s="1" customFormat="1" x14ac:dyDescent="0.35"/>
    <row r="488" s="1" customFormat="1" x14ac:dyDescent="0.35"/>
    <row r="489" s="1" customFormat="1" x14ac:dyDescent="0.35"/>
    <row r="490" s="1" customFormat="1" x14ac:dyDescent="0.35"/>
    <row r="491" s="1" customFormat="1" x14ac:dyDescent="0.35"/>
    <row r="492" s="1" customFormat="1" x14ac:dyDescent="0.35"/>
    <row r="493" s="1" customFormat="1" x14ac:dyDescent="0.35"/>
    <row r="494" s="1" customFormat="1" x14ac:dyDescent="0.35"/>
    <row r="495" s="1" customFormat="1" x14ac:dyDescent="0.35"/>
    <row r="496" s="1" customFormat="1" x14ac:dyDescent="0.35"/>
    <row r="497" s="1" customFormat="1" x14ac:dyDescent="0.35"/>
    <row r="498" s="1" customFormat="1" x14ac:dyDescent="0.35"/>
    <row r="499" s="1" customFormat="1" x14ac:dyDescent="0.35"/>
    <row r="500" s="1" customFormat="1" x14ac:dyDescent="0.35"/>
    <row r="501" s="1" customFormat="1" x14ac:dyDescent="0.35"/>
    <row r="502" s="1" customFormat="1" x14ac:dyDescent="0.35"/>
    <row r="503" s="1" customFormat="1" x14ac:dyDescent="0.35"/>
    <row r="504" s="1" customFormat="1" x14ac:dyDescent="0.35"/>
    <row r="505" s="1" customFormat="1" x14ac:dyDescent="0.35"/>
    <row r="506" s="1" customFormat="1" x14ac:dyDescent="0.35"/>
    <row r="507" s="1" customFormat="1" x14ac:dyDescent="0.35"/>
    <row r="508" s="1" customFormat="1" x14ac:dyDescent="0.35"/>
    <row r="509" s="1" customFormat="1" x14ac:dyDescent="0.35"/>
    <row r="510" s="1" customFormat="1" x14ac:dyDescent="0.35"/>
    <row r="511" s="1" customFormat="1" x14ac:dyDescent="0.35"/>
    <row r="512" s="1" customFormat="1" x14ac:dyDescent="0.35"/>
    <row r="513" s="1" customFormat="1" x14ac:dyDescent="0.35"/>
    <row r="514" s="1" customFormat="1" x14ac:dyDescent="0.35"/>
    <row r="515" s="1" customFormat="1" x14ac:dyDescent="0.35"/>
    <row r="516" s="1" customFormat="1" x14ac:dyDescent="0.35"/>
    <row r="517" s="1" customFormat="1" x14ac:dyDescent="0.35"/>
    <row r="518" s="1" customFormat="1" x14ac:dyDescent="0.35"/>
    <row r="519" s="1" customFormat="1" x14ac:dyDescent="0.35"/>
    <row r="520" s="1" customFormat="1" x14ac:dyDescent="0.35"/>
    <row r="521" s="1" customFormat="1" x14ac:dyDescent="0.35"/>
    <row r="522" s="1" customFormat="1" x14ac:dyDescent="0.35"/>
    <row r="523" s="1" customFormat="1" x14ac:dyDescent="0.35"/>
    <row r="524" s="1" customFormat="1" x14ac:dyDescent="0.35"/>
    <row r="525" s="1" customFormat="1" x14ac:dyDescent="0.35"/>
    <row r="526" s="1" customFormat="1" x14ac:dyDescent="0.35"/>
    <row r="527" s="1" customFormat="1" x14ac:dyDescent="0.35"/>
    <row r="528" s="1" customFormat="1" x14ac:dyDescent="0.35"/>
    <row r="529" s="1" customFormat="1" x14ac:dyDescent="0.35"/>
    <row r="530" s="1" customFormat="1" x14ac:dyDescent="0.35"/>
    <row r="531" s="1" customFormat="1" x14ac:dyDescent="0.35"/>
    <row r="532" s="1" customFormat="1" x14ac:dyDescent="0.35"/>
    <row r="533" s="1" customFormat="1" x14ac:dyDescent="0.35"/>
    <row r="534" s="1" customFormat="1" x14ac:dyDescent="0.35"/>
    <row r="535" s="1" customFormat="1" x14ac:dyDescent="0.35"/>
    <row r="536" s="1" customFormat="1" x14ac:dyDescent="0.35"/>
    <row r="537" s="1" customFormat="1" x14ac:dyDescent="0.35"/>
    <row r="538" s="1" customFormat="1" x14ac:dyDescent="0.35"/>
    <row r="539" s="1" customFormat="1" x14ac:dyDescent="0.35"/>
    <row r="540" s="1" customFormat="1" x14ac:dyDescent="0.35"/>
    <row r="541" s="1" customFormat="1" x14ac:dyDescent="0.35"/>
    <row r="542" s="1" customFormat="1" x14ac:dyDescent="0.35"/>
    <row r="543" s="1" customFormat="1" x14ac:dyDescent="0.35"/>
    <row r="544" s="1" customFormat="1" x14ac:dyDescent="0.35"/>
    <row r="545" s="1" customFormat="1" x14ac:dyDescent="0.35"/>
    <row r="546" s="1" customFormat="1" x14ac:dyDescent="0.35"/>
    <row r="547" s="1" customFormat="1" x14ac:dyDescent="0.35"/>
    <row r="548" s="1" customFormat="1" x14ac:dyDescent="0.35"/>
    <row r="549" s="1" customFormat="1" x14ac:dyDescent="0.35"/>
    <row r="550" s="1" customFormat="1" x14ac:dyDescent="0.35"/>
    <row r="551" s="1" customFormat="1" x14ac:dyDescent="0.35"/>
    <row r="552" s="1" customFormat="1" x14ac:dyDescent="0.35"/>
    <row r="553" s="1" customFormat="1" x14ac:dyDescent="0.35"/>
    <row r="554" s="1" customFormat="1" x14ac:dyDescent="0.35"/>
    <row r="555" s="1" customFormat="1" x14ac:dyDescent="0.35"/>
    <row r="556" s="1" customFormat="1" x14ac:dyDescent="0.35"/>
    <row r="557" s="1" customFormat="1" x14ac:dyDescent="0.35"/>
    <row r="558" s="1" customFormat="1" x14ac:dyDescent="0.35"/>
    <row r="559" s="1" customFormat="1" x14ac:dyDescent="0.35"/>
    <row r="560" s="1" customFormat="1" x14ac:dyDescent="0.35"/>
    <row r="561" s="1" customFormat="1" x14ac:dyDescent="0.35"/>
    <row r="562" s="1" customFormat="1" x14ac:dyDescent="0.35"/>
    <row r="563" s="1" customFormat="1" x14ac:dyDescent="0.35"/>
    <row r="564" s="1" customFormat="1" x14ac:dyDescent="0.35"/>
    <row r="565" s="1" customFormat="1" x14ac:dyDescent="0.35"/>
  </sheetData>
  <mergeCells count="6">
    <mergeCell ref="B44:I44"/>
    <mergeCell ref="F13:I13"/>
    <mergeCell ref="J13:M13"/>
    <mergeCell ref="B13:E13"/>
    <mergeCell ref="B42:M42"/>
    <mergeCell ref="B43:M43"/>
  </mergeCells>
  <conditionalFormatting sqref="C15:C39">
    <cfRule type="expression" dxfId="152" priority="4">
      <formula>"$G3=1"</formula>
    </cfRule>
  </conditionalFormatting>
  <hyperlinks>
    <hyperlink ref="K1" location="Contents!B39" display="Contents" xr:uid="{324C9988-0FF6-410F-862B-2762C39B4AD9}"/>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D2C92-F9BF-4DC7-967E-6B673D31CD1F}">
  <dimension ref="A1:BY101"/>
  <sheetViews>
    <sheetView workbookViewId="0">
      <selection activeCell="B3" sqref="B3"/>
    </sheetView>
  </sheetViews>
  <sheetFormatPr defaultRowHeight="14.5" x14ac:dyDescent="0.35"/>
  <cols>
    <col min="1" max="1" width="26.81640625" bestFit="1" customWidth="1"/>
    <col min="2" max="13" width="15.7265625" customWidth="1"/>
    <col min="14" max="77" width="8.81640625" style="1"/>
  </cols>
  <sheetData>
    <row r="1" spans="1:77"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c r="L1" s="69"/>
      <c r="M1" s="70"/>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row>
    <row r="2" spans="1:77" s="4" customFormat="1" ht="17.25" customHeight="1" x14ac:dyDescent="0.35">
      <c r="A2" s="2" t="s">
        <v>3</v>
      </c>
      <c r="B2" s="3" t="str">
        <f>'Table 3.1'!B2</f>
        <v>Chapter 3: School-level digital planning and quality assurance</v>
      </c>
      <c r="C2" s="3"/>
      <c r="D2" s="3"/>
      <c r="E2" s="3"/>
      <c r="F2" s="3"/>
      <c r="G2" s="3"/>
      <c r="H2" s="3"/>
      <c r="I2" s="3"/>
      <c r="J2" s="3"/>
      <c r="K2" s="3"/>
      <c r="L2" s="3"/>
      <c r="M2" s="3"/>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row>
    <row r="3" spans="1:77" s="4" customFormat="1" ht="17.25" customHeight="1" x14ac:dyDescent="0.35">
      <c r="A3" s="2"/>
      <c r="B3" s="3"/>
      <c r="C3" s="3"/>
      <c r="D3" s="3"/>
      <c r="E3" s="3"/>
      <c r="F3" s="3"/>
      <c r="G3" s="3"/>
      <c r="H3" s="3"/>
      <c r="I3" s="3"/>
      <c r="J3" s="3"/>
      <c r="K3" s="3"/>
      <c r="L3" s="3"/>
      <c r="M3" s="3"/>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row>
    <row r="4" spans="1:77" s="4" customFormat="1" ht="17.25" customHeight="1" x14ac:dyDescent="0.35">
      <c r="A4" s="2" t="s">
        <v>6</v>
      </c>
      <c r="B4" s="3" t="s">
        <v>133</v>
      </c>
      <c r="C4" s="3"/>
      <c r="D4" s="3"/>
      <c r="E4" s="3"/>
      <c r="F4" s="3"/>
      <c r="G4" s="3"/>
      <c r="H4" s="3"/>
      <c r="I4" s="3"/>
      <c r="J4" s="3"/>
      <c r="K4" s="3"/>
      <c r="L4" s="3"/>
      <c r="M4" s="3"/>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row>
    <row r="5" spans="1:77" s="4" customFormat="1" ht="17.25" customHeight="1" x14ac:dyDescent="0.35">
      <c r="A5" s="2"/>
      <c r="B5" s="3"/>
      <c r="C5" s="3"/>
      <c r="D5" s="3"/>
      <c r="E5" s="3"/>
      <c r="F5" s="3"/>
      <c r="G5" s="3"/>
      <c r="H5" s="3"/>
      <c r="I5" s="3"/>
      <c r="J5" s="3"/>
      <c r="K5" s="3"/>
      <c r="L5" s="3"/>
      <c r="M5" s="3"/>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row>
    <row r="6" spans="1:77" ht="17.25" customHeight="1" x14ac:dyDescent="0.35">
      <c r="A6" s="2" t="s">
        <v>8</v>
      </c>
      <c r="B6" s="3">
        <v>2023</v>
      </c>
      <c r="C6" s="3"/>
      <c r="D6" s="3"/>
      <c r="E6" s="3"/>
      <c r="F6" s="3"/>
      <c r="G6" s="3"/>
      <c r="H6" s="3"/>
      <c r="I6" s="3"/>
      <c r="J6" s="3"/>
      <c r="K6" s="3"/>
      <c r="L6" s="3"/>
      <c r="M6" s="3"/>
    </row>
    <row r="7" spans="1:77" s="1" customFormat="1" ht="17.25" customHeight="1" x14ac:dyDescent="0.35">
      <c r="A7" s="61"/>
    </row>
    <row r="8" spans="1:77" ht="24" customHeight="1" x14ac:dyDescent="0.35">
      <c r="A8" s="2" t="s">
        <v>9</v>
      </c>
      <c r="B8" s="16" t="s">
        <v>134</v>
      </c>
      <c r="C8" s="17"/>
      <c r="D8" s="17"/>
      <c r="E8" s="17"/>
      <c r="F8" s="17"/>
      <c r="G8" s="17"/>
      <c r="H8" s="17"/>
      <c r="I8" s="17"/>
      <c r="J8" s="17"/>
      <c r="K8" s="17"/>
      <c r="L8" s="17"/>
      <c r="M8" s="17"/>
    </row>
    <row r="9" spans="1:77" x14ac:dyDescent="0.35">
      <c r="A9" s="2" t="s">
        <v>11</v>
      </c>
      <c r="B9" s="3" t="s">
        <v>12</v>
      </c>
      <c r="C9" s="18"/>
      <c r="D9" s="18"/>
      <c r="E9" s="18"/>
      <c r="F9" s="18"/>
      <c r="G9" s="18"/>
      <c r="H9" s="18"/>
      <c r="I9" s="18"/>
      <c r="J9" s="18"/>
      <c r="K9" s="18"/>
      <c r="L9" s="18"/>
      <c r="M9" s="18"/>
    </row>
    <row r="10" spans="1:77" s="1" customFormat="1" x14ac:dyDescent="0.35"/>
    <row r="11" spans="1:77" s="1" customFormat="1" x14ac:dyDescent="0.35"/>
    <row r="12" spans="1:77" s="1" customFormat="1" x14ac:dyDescent="0.35"/>
    <row r="13" spans="1:77" ht="32.5" customHeight="1" x14ac:dyDescent="0.35">
      <c r="A13" s="1"/>
      <c r="B13" s="127" t="s">
        <v>135</v>
      </c>
      <c r="C13" s="127"/>
      <c r="D13" s="127"/>
      <c r="E13" s="127"/>
      <c r="F13" s="127" t="s">
        <v>136</v>
      </c>
      <c r="G13" s="127"/>
      <c r="H13" s="127"/>
      <c r="I13" s="127"/>
      <c r="J13" s="127" t="s">
        <v>137</v>
      </c>
      <c r="K13" s="127"/>
      <c r="L13" s="127"/>
      <c r="M13" s="127"/>
    </row>
    <row r="14" spans="1:77" ht="28" x14ac:dyDescent="0.35">
      <c r="A14" s="23"/>
      <c r="B14" s="22" t="s">
        <v>19</v>
      </c>
      <c r="C14" s="22" t="s">
        <v>20</v>
      </c>
      <c r="D14" s="22" t="s">
        <v>21</v>
      </c>
      <c r="E14" s="22" t="s">
        <v>22</v>
      </c>
      <c r="F14" s="22" t="s">
        <v>19</v>
      </c>
      <c r="G14" s="22" t="s">
        <v>20</v>
      </c>
      <c r="H14" s="22" t="s">
        <v>21</v>
      </c>
      <c r="I14" s="22" t="s">
        <v>22</v>
      </c>
      <c r="J14" s="22" t="s">
        <v>24</v>
      </c>
      <c r="K14" s="22" t="s">
        <v>20</v>
      </c>
      <c r="L14" s="22" t="s">
        <v>21</v>
      </c>
      <c r="M14" s="22" t="s">
        <v>22</v>
      </c>
    </row>
    <row r="15" spans="1:77" s="1" customFormat="1" x14ac:dyDescent="0.35">
      <c r="A15" s="62" t="s">
        <v>27</v>
      </c>
      <c r="B15" s="94">
        <v>460</v>
      </c>
      <c r="C15" s="95">
        <v>10349.919568000001</v>
      </c>
      <c r="D15" s="88">
        <v>30.227924724499999</v>
      </c>
      <c r="E15" s="88">
        <v>6.911413887966936</v>
      </c>
      <c r="F15" s="88">
        <v>249</v>
      </c>
      <c r="G15" s="88">
        <v>5317.4879760000003</v>
      </c>
      <c r="H15" s="88">
        <v>15.530229508</v>
      </c>
      <c r="I15" s="88">
        <v>4.7929876137000003</v>
      </c>
      <c r="J15" s="88">
        <v>913</v>
      </c>
      <c r="K15" s="88">
        <v>18572.189326</v>
      </c>
      <c r="L15" s="88">
        <v>54.241845767999997</v>
      </c>
      <c r="M15" s="88">
        <v>7.7315541642000003</v>
      </c>
    </row>
    <row r="16" spans="1:77" s="1" customFormat="1" x14ac:dyDescent="0.35">
      <c r="A16" s="62" t="s">
        <v>29</v>
      </c>
      <c r="B16" s="94">
        <v>2006</v>
      </c>
      <c r="C16" s="95">
        <v>27102.094682999999</v>
      </c>
      <c r="D16" s="88">
        <v>43.141530980399999</v>
      </c>
      <c r="E16" s="88">
        <v>4.9326951276361681</v>
      </c>
      <c r="F16" s="88">
        <v>1368</v>
      </c>
      <c r="G16" s="88">
        <v>19047.921745</v>
      </c>
      <c r="H16" s="88">
        <v>30.320774673999999</v>
      </c>
      <c r="I16" s="88">
        <v>4.1983035045000001</v>
      </c>
      <c r="J16" s="88">
        <v>1219</v>
      </c>
      <c r="K16" s="88">
        <v>16671.339391000001</v>
      </c>
      <c r="L16" s="88">
        <v>26.537694344999998</v>
      </c>
      <c r="M16" s="88">
        <v>3.8286684074999999</v>
      </c>
    </row>
    <row r="17" spans="1:13" s="1" customFormat="1" x14ac:dyDescent="0.35">
      <c r="A17" s="62" t="s">
        <v>30</v>
      </c>
      <c r="B17" s="94">
        <v>326</v>
      </c>
      <c r="C17" s="95">
        <v>6214.006061</v>
      </c>
      <c r="D17" s="88">
        <v>46.057328184299998</v>
      </c>
      <c r="E17" s="88">
        <v>9.972844009766872</v>
      </c>
      <c r="F17" s="88">
        <v>165</v>
      </c>
      <c r="G17" s="88">
        <v>3175.740292</v>
      </c>
      <c r="H17" s="88">
        <v>23.538134885000002</v>
      </c>
      <c r="I17" s="88">
        <v>7.2972921168999996</v>
      </c>
      <c r="J17" s="88">
        <v>202</v>
      </c>
      <c r="K17" s="88">
        <v>4102.1480019999999</v>
      </c>
      <c r="L17" s="88">
        <v>30.404536929999999</v>
      </c>
      <c r="M17" s="88">
        <v>8.4308471331000003</v>
      </c>
    </row>
    <row r="18" spans="1:13" s="1" customFormat="1" x14ac:dyDescent="0.35">
      <c r="A18" s="62" t="s">
        <v>31</v>
      </c>
      <c r="B18" s="94">
        <v>830</v>
      </c>
      <c r="C18" s="95">
        <v>122450.73897400001</v>
      </c>
      <c r="D18" s="88">
        <v>31.883509693900002</v>
      </c>
      <c r="E18" s="88">
        <v>5.9275490547247012</v>
      </c>
      <c r="F18" s="88">
        <v>365</v>
      </c>
      <c r="G18" s="88">
        <v>64395.777370000003</v>
      </c>
      <c r="H18" s="88">
        <v>16.767260117999999</v>
      </c>
      <c r="I18" s="88">
        <v>3.8664184875999998</v>
      </c>
      <c r="J18" s="88">
        <v>1593</v>
      </c>
      <c r="K18" s="88">
        <v>197210.132843</v>
      </c>
      <c r="L18" s="88">
        <v>51.349230188</v>
      </c>
      <c r="M18" s="88">
        <v>5.6130795913</v>
      </c>
    </row>
    <row r="19" spans="1:13" s="1" customFormat="1" x14ac:dyDescent="0.35">
      <c r="A19" s="62" t="s">
        <v>32</v>
      </c>
      <c r="B19" s="94">
        <v>297</v>
      </c>
      <c r="C19" s="95">
        <v>7578.5144689999997</v>
      </c>
      <c r="D19" s="88">
        <v>12.209567138500001</v>
      </c>
      <c r="E19" s="88">
        <v>3.3084185324457396</v>
      </c>
      <c r="F19" s="88">
        <v>528</v>
      </c>
      <c r="G19" s="88">
        <v>15806.468472</v>
      </c>
      <c r="H19" s="88">
        <v>25.465431096</v>
      </c>
      <c r="I19" s="88">
        <v>4.7357893205000003</v>
      </c>
      <c r="J19" s="88">
        <v>1377</v>
      </c>
      <c r="K19" s="88">
        <v>38685.313109000002</v>
      </c>
      <c r="L19" s="88">
        <v>62.325001765000003</v>
      </c>
      <c r="M19" s="88">
        <v>5.4113335513000003</v>
      </c>
    </row>
    <row r="20" spans="1:13" s="1" customFormat="1" x14ac:dyDescent="0.35">
      <c r="A20" s="62" t="s">
        <v>33</v>
      </c>
      <c r="B20" s="94">
        <v>1559</v>
      </c>
      <c r="C20" s="95">
        <v>78836.033804000006</v>
      </c>
      <c r="D20" s="88">
        <v>19.912277104800001</v>
      </c>
      <c r="E20" s="88">
        <v>3.0850203470152713</v>
      </c>
      <c r="F20" s="88">
        <v>3897</v>
      </c>
      <c r="G20" s="88">
        <v>148544.14801899999</v>
      </c>
      <c r="H20" s="88">
        <v>37.519039136000004</v>
      </c>
      <c r="I20" s="88">
        <v>3.6150593128000001</v>
      </c>
      <c r="J20" s="88">
        <v>4169</v>
      </c>
      <c r="K20" s="88">
        <v>168536.53523000001</v>
      </c>
      <c r="L20" s="88">
        <v>42.568683759000002</v>
      </c>
      <c r="M20" s="88">
        <v>3.5725112781999999</v>
      </c>
    </row>
    <row r="21" spans="1:13" s="1" customFormat="1" x14ac:dyDescent="0.35">
      <c r="A21" s="62" t="s">
        <v>34</v>
      </c>
      <c r="B21" s="94">
        <v>353</v>
      </c>
      <c r="C21" s="95">
        <v>74702.112033999991</v>
      </c>
      <c r="D21" s="88">
        <v>44.800574692600001</v>
      </c>
      <c r="E21" s="88">
        <v>8.491968317937852</v>
      </c>
      <c r="F21" s="88">
        <v>184</v>
      </c>
      <c r="G21" s="88">
        <v>38442.546148000001</v>
      </c>
      <c r="H21" s="88">
        <v>23.054879080999999</v>
      </c>
      <c r="I21" s="88">
        <v>7.6536082519999997</v>
      </c>
      <c r="J21" s="88">
        <v>212</v>
      </c>
      <c r="K21" s="88">
        <v>53598.988628999999</v>
      </c>
      <c r="L21" s="88">
        <v>32.144546226999999</v>
      </c>
      <c r="M21" s="88">
        <v>8.1325468458000003</v>
      </c>
    </row>
    <row r="22" spans="1:13" s="1" customFormat="1" x14ac:dyDescent="0.35">
      <c r="A22" s="62" t="s">
        <v>35</v>
      </c>
      <c r="B22" s="94">
        <v>426</v>
      </c>
      <c r="C22" s="95">
        <v>6287.6624780000002</v>
      </c>
      <c r="D22" s="88">
        <v>34.105929622300003</v>
      </c>
      <c r="E22" s="88">
        <v>6.2336482895769825</v>
      </c>
      <c r="F22" s="88">
        <v>408</v>
      </c>
      <c r="G22" s="88">
        <v>5551.8147820000004</v>
      </c>
      <c r="H22" s="88">
        <v>30.114498811000001</v>
      </c>
      <c r="I22" s="88">
        <v>6.0413786290999996</v>
      </c>
      <c r="J22" s="88">
        <v>500</v>
      </c>
      <c r="K22" s="88">
        <v>6596.209871</v>
      </c>
      <c r="L22" s="88">
        <v>35.779571566000001</v>
      </c>
      <c r="M22" s="88">
        <v>6.1724566013000004</v>
      </c>
    </row>
    <row r="23" spans="1:13" s="1" customFormat="1" x14ac:dyDescent="0.35">
      <c r="A23" s="62" t="s">
        <v>36</v>
      </c>
      <c r="B23" s="94">
        <v>376</v>
      </c>
      <c r="C23" s="95">
        <v>71232.177828999993</v>
      </c>
      <c r="D23" s="88">
        <v>18.8790890601</v>
      </c>
      <c r="E23" s="88">
        <v>3.8102141051032965</v>
      </c>
      <c r="F23" s="88">
        <v>805</v>
      </c>
      <c r="G23" s="88">
        <v>121596.686713</v>
      </c>
      <c r="H23" s="88">
        <v>32.227495324000003</v>
      </c>
      <c r="I23" s="88">
        <v>4.6143171447000002</v>
      </c>
      <c r="J23" s="88">
        <v>1154</v>
      </c>
      <c r="K23" s="88">
        <v>184478.41761199999</v>
      </c>
      <c r="L23" s="88">
        <v>48.893415615999999</v>
      </c>
      <c r="M23" s="88">
        <v>5.2006998045000001</v>
      </c>
    </row>
    <row r="24" spans="1:13" s="1" customFormat="1" x14ac:dyDescent="0.35">
      <c r="A24" s="62" t="s">
        <v>37</v>
      </c>
      <c r="B24" s="94">
        <v>266</v>
      </c>
      <c r="C24" s="95">
        <v>866</v>
      </c>
      <c r="D24" s="88">
        <v>12.3581876561</v>
      </c>
      <c r="E24" s="88">
        <v>3.4648226836268057</v>
      </c>
      <c r="F24" s="88">
        <v>837</v>
      </c>
      <c r="G24" s="88">
        <v>2547.7631580000002</v>
      </c>
      <c r="H24" s="88">
        <v>36.357661903999997</v>
      </c>
      <c r="I24" s="88">
        <v>3.4433612063000001</v>
      </c>
      <c r="J24" s="88">
        <v>1254</v>
      </c>
      <c r="K24" s="88">
        <v>3593.7368419999998</v>
      </c>
      <c r="L24" s="88">
        <v>51.284150439999998</v>
      </c>
      <c r="M24" s="88">
        <v>1.7138818068999999</v>
      </c>
    </row>
    <row r="25" spans="1:13" s="1" customFormat="1" x14ac:dyDescent="0.35">
      <c r="A25" s="62" t="s">
        <v>38</v>
      </c>
      <c r="B25" s="94">
        <v>431</v>
      </c>
      <c r="C25" s="95">
        <v>2915.992389</v>
      </c>
      <c r="D25" s="88">
        <v>21.8140720323</v>
      </c>
      <c r="E25" s="88">
        <v>4.0428964482409597</v>
      </c>
      <c r="F25" s="88">
        <v>619</v>
      </c>
      <c r="G25" s="88">
        <v>4299.4782709999999</v>
      </c>
      <c r="H25" s="88">
        <v>32.163708335000003</v>
      </c>
      <c r="I25" s="88">
        <v>4.7350443355999996</v>
      </c>
      <c r="J25" s="88">
        <v>916</v>
      </c>
      <c r="K25" s="88">
        <v>6152.0124239999996</v>
      </c>
      <c r="L25" s="88">
        <v>46.022219632999999</v>
      </c>
      <c r="M25" s="88">
        <v>5.4757277096000001</v>
      </c>
    </row>
    <row r="26" spans="1:13" s="1" customFormat="1" x14ac:dyDescent="0.35">
      <c r="A26" s="62" t="s">
        <v>39</v>
      </c>
      <c r="B26" s="94">
        <v>677</v>
      </c>
      <c r="C26" s="95">
        <v>978.47435900000005</v>
      </c>
      <c r="D26" s="88">
        <v>39.631402518999998</v>
      </c>
      <c r="E26" s="88">
        <v>2.7998220887683067</v>
      </c>
      <c r="F26" s="88">
        <v>276</v>
      </c>
      <c r="G26" s="88">
        <v>381.51007299999998</v>
      </c>
      <c r="H26" s="88">
        <v>15.45240214</v>
      </c>
      <c r="I26" s="88">
        <v>2.1616012326999998</v>
      </c>
      <c r="J26" s="88">
        <v>795</v>
      </c>
      <c r="K26" s="88">
        <v>1108.9525639999999</v>
      </c>
      <c r="L26" s="88">
        <v>44.916195340000002</v>
      </c>
      <c r="M26" s="88">
        <v>2.5962045040000001</v>
      </c>
    </row>
    <row r="27" spans="1:13" s="1" customFormat="1" x14ac:dyDescent="0.35">
      <c r="A27" s="62" t="s">
        <v>40</v>
      </c>
      <c r="B27" s="94">
        <v>123</v>
      </c>
      <c r="C27" s="95">
        <v>2921.138496</v>
      </c>
      <c r="D27" s="88">
        <v>25.906460494899999</v>
      </c>
      <c r="E27" s="88">
        <v>9.730867650351934</v>
      </c>
      <c r="F27" s="88">
        <v>123</v>
      </c>
      <c r="G27" s="88">
        <v>2690.616849</v>
      </c>
      <c r="H27" s="88">
        <v>23.862052137999999</v>
      </c>
      <c r="I27" s="88">
        <v>9.5360997812000008</v>
      </c>
      <c r="J27" s="88">
        <v>226</v>
      </c>
      <c r="K27" s="88">
        <v>5663.9590539999999</v>
      </c>
      <c r="L27" s="88">
        <v>50.231487367</v>
      </c>
      <c r="M27" s="88">
        <v>11.006814774</v>
      </c>
    </row>
    <row r="28" spans="1:13" s="1" customFormat="1" x14ac:dyDescent="0.35">
      <c r="A28" s="62" t="s">
        <v>41</v>
      </c>
      <c r="B28" s="94">
        <v>438</v>
      </c>
      <c r="C28" s="95">
        <v>589.83333300000004</v>
      </c>
      <c r="D28" s="88">
        <v>33.102609671300002</v>
      </c>
      <c r="E28" s="88">
        <v>1.1650353317757542</v>
      </c>
      <c r="F28" s="88">
        <v>239</v>
      </c>
      <c r="G28" s="88">
        <v>253</v>
      </c>
      <c r="H28" s="88">
        <v>14.198858853000001</v>
      </c>
      <c r="I28" s="88">
        <v>0.28921933799999999</v>
      </c>
      <c r="J28" s="88">
        <v>791</v>
      </c>
      <c r="K28" s="88">
        <v>939</v>
      </c>
      <c r="L28" s="88">
        <v>52.698531475000003</v>
      </c>
      <c r="M28" s="88">
        <v>1.0129019195</v>
      </c>
    </row>
    <row r="29" spans="1:13" s="1" customFormat="1" x14ac:dyDescent="0.35">
      <c r="A29" s="62" t="s">
        <v>42</v>
      </c>
      <c r="B29" s="94">
        <v>523</v>
      </c>
      <c r="C29" s="95">
        <v>12183.724012000001</v>
      </c>
      <c r="D29" s="88">
        <v>23.990587002000002</v>
      </c>
      <c r="E29" s="88">
        <v>4.1800490601</v>
      </c>
      <c r="F29" s="88">
        <v>558</v>
      </c>
      <c r="G29" s="88">
        <v>12726.760850000001</v>
      </c>
      <c r="H29" s="88">
        <v>25.059863726</v>
      </c>
      <c r="I29" s="88">
        <v>4.2952134161000002</v>
      </c>
      <c r="J29" s="88">
        <v>1142</v>
      </c>
      <c r="K29" s="88">
        <v>25874.950322000001</v>
      </c>
      <c r="L29" s="88">
        <v>50.949549271999999</v>
      </c>
      <c r="M29" s="88">
        <v>5.4501351376000002</v>
      </c>
    </row>
    <row r="30" spans="1:13" s="1" customFormat="1" x14ac:dyDescent="0.35">
      <c r="A30" s="62" t="s">
        <v>43</v>
      </c>
      <c r="B30" s="94">
        <v>902</v>
      </c>
      <c r="C30" s="95">
        <v>16966.150303999999</v>
      </c>
      <c r="D30" s="88">
        <v>51.052619342</v>
      </c>
      <c r="E30" s="88">
        <v>8.0762082914486992</v>
      </c>
      <c r="F30" s="88">
        <v>802</v>
      </c>
      <c r="G30" s="88">
        <v>21834.659604</v>
      </c>
      <c r="H30" s="88">
        <v>28.078640357000001</v>
      </c>
      <c r="I30" s="88">
        <v>3.9965087168000002</v>
      </c>
      <c r="J30" s="88">
        <v>1707</v>
      </c>
      <c r="K30" s="88">
        <v>46266.536483999997</v>
      </c>
      <c r="L30" s="88">
        <v>59.497215073</v>
      </c>
      <c r="M30" s="88">
        <v>4.2217235031999998</v>
      </c>
    </row>
    <row r="31" spans="1:13" s="1" customFormat="1" x14ac:dyDescent="0.35">
      <c r="A31" s="62" t="s">
        <v>44</v>
      </c>
      <c r="B31" s="94">
        <v>378</v>
      </c>
      <c r="C31" s="95">
        <v>16810.794364000001</v>
      </c>
      <c r="D31" s="88">
        <v>20.320256982700002</v>
      </c>
      <c r="E31" s="88">
        <v>5.3377912651472936</v>
      </c>
      <c r="F31" s="88">
        <v>367</v>
      </c>
      <c r="G31" s="88">
        <v>20651.320155000001</v>
      </c>
      <c r="H31" s="88">
        <v>24.962540348000001</v>
      </c>
      <c r="I31" s="88">
        <v>5.8888587144000004</v>
      </c>
      <c r="J31" s="88">
        <v>918</v>
      </c>
      <c r="K31" s="88">
        <v>45267.126445000002</v>
      </c>
      <c r="L31" s="88">
        <v>54.717202669999999</v>
      </c>
      <c r="M31" s="88">
        <v>6.0584682295999999</v>
      </c>
    </row>
    <row r="32" spans="1:13" s="1" customFormat="1" x14ac:dyDescent="0.35">
      <c r="A32" s="62" t="s">
        <v>45</v>
      </c>
      <c r="B32" s="94">
        <v>775</v>
      </c>
      <c r="C32" s="95">
        <v>4697.9629249999998</v>
      </c>
      <c r="D32" s="88">
        <v>41.791188132000002</v>
      </c>
      <c r="E32" s="88">
        <v>5.6443601020993057</v>
      </c>
      <c r="F32" s="88">
        <v>711</v>
      </c>
      <c r="G32" s="88">
        <v>4630.3580650000004</v>
      </c>
      <c r="H32" s="88">
        <v>41.189802491999998</v>
      </c>
      <c r="I32" s="88">
        <v>5.3638856823000003</v>
      </c>
      <c r="J32" s="88">
        <v>301</v>
      </c>
      <c r="K32" s="88">
        <v>1913.1945909999999</v>
      </c>
      <c r="L32" s="88">
        <v>17.019009376</v>
      </c>
      <c r="M32" s="88">
        <v>3.9431242712999999</v>
      </c>
    </row>
    <row r="33" spans="1:13" s="1" customFormat="1" x14ac:dyDescent="0.35">
      <c r="A33" s="62" t="s">
        <v>46</v>
      </c>
      <c r="B33" s="94">
        <v>900</v>
      </c>
      <c r="C33" s="95">
        <v>14139.993767</v>
      </c>
      <c r="D33" s="88">
        <v>40.328233208999997</v>
      </c>
      <c r="E33" s="88">
        <v>4.7697792494646105</v>
      </c>
      <c r="F33" s="88">
        <v>782</v>
      </c>
      <c r="G33" s="88">
        <v>12042.277448000001</v>
      </c>
      <c r="H33" s="88">
        <v>34.345402217999997</v>
      </c>
      <c r="I33" s="88">
        <v>4.6051867701000004</v>
      </c>
      <c r="J33" s="88">
        <v>525</v>
      </c>
      <c r="K33" s="88">
        <v>8879.998173</v>
      </c>
      <c r="L33" s="88">
        <v>25.326364573999999</v>
      </c>
      <c r="M33" s="88">
        <v>4.3191167422000003</v>
      </c>
    </row>
    <row r="34" spans="1:13" s="1" customFormat="1" x14ac:dyDescent="0.35">
      <c r="A34" s="62" t="s">
        <v>47</v>
      </c>
      <c r="B34" s="94">
        <v>1177</v>
      </c>
      <c r="C34" s="95">
        <v>16785.908939000001</v>
      </c>
      <c r="D34" s="88">
        <v>47.362967165699999</v>
      </c>
      <c r="E34" s="88">
        <v>5.4398109994313826</v>
      </c>
      <c r="F34" s="88">
        <v>750</v>
      </c>
      <c r="G34" s="88">
        <v>10161.577316999999</v>
      </c>
      <c r="H34" s="88">
        <v>28.671813636</v>
      </c>
      <c r="I34" s="88">
        <v>4.7666210419999997</v>
      </c>
      <c r="J34" s="88">
        <v>623</v>
      </c>
      <c r="K34" s="88">
        <v>8493.513207</v>
      </c>
      <c r="L34" s="88">
        <v>23.965219198</v>
      </c>
      <c r="M34" s="88">
        <v>4.8179980286999999</v>
      </c>
    </row>
    <row r="35" spans="1:13" s="1" customFormat="1" x14ac:dyDescent="0.35">
      <c r="A35" s="62" t="s">
        <v>48</v>
      </c>
      <c r="B35" s="94">
        <v>229</v>
      </c>
      <c r="C35" s="95">
        <v>7950.3489490000002</v>
      </c>
      <c r="D35" s="88">
        <v>17.777103435000001</v>
      </c>
      <c r="E35" s="88">
        <v>5.2776460847999997</v>
      </c>
      <c r="F35" s="88">
        <v>846</v>
      </c>
      <c r="G35" s="88">
        <v>26894.202058999999</v>
      </c>
      <c r="H35" s="88">
        <v>60.135852513000003</v>
      </c>
      <c r="I35" s="88">
        <v>6.2338902954000002</v>
      </c>
      <c r="J35" s="88">
        <v>256</v>
      </c>
      <c r="K35" s="88">
        <v>9877.8582289999995</v>
      </c>
      <c r="L35" s="88">
        <v>22.087044050999999</v>
      </c>
      <c r="M35" s="88">
        <v>5.0786276905000003</v>
      </c>
    </row>
    <row r="36" spans="1:13" s="1" customFormat="1" x14ac:dyDescent="0.35">
      <c r="A36" s="62" t="s">
        <v>49</v>
      </c>
      <c r="B36" s="94">
        <v>178</v>
      </c>
      <c r="C36" s="95">
        <v>1878.5720900000001</v>
      </c>
      <c r="D36" s="88">
        <v>25.686186212999999</v>
      </c>
      <c r="E36" s="88">
        <v>8.156183198276139</v>
      </c>
      <c r="F36" s="88">
        <v>122</v>
      </c>
      <c r="G36" s="88">
        <v>1086.072502</v>
      </c>
      <c r="H36" s="88">
        <v>14.85014106</v>
      </c>
      <c r="I36" s="88">
        <v>6.1282865400000004</v>
      </c>
      <c r="J36" s="88">
        <v>489</v>
      </c>
      <c r="K36" s="88">
        <v>4348.9054779999997</v>
      </c>
      <c r="L36" s="88">
        <v>59.463672727000002</v>
      </c>
      <c r="M36" s="88">
        <v>7.8751032219999999</v>
      </c>
    </row>
    <row r="37" spans="1:13" s="1" customFormat="1" x14ac:dyDescent="0.35">
      <c r="A37" s="62" t="s">
        <v>50</v>
      </c>
      <c r="B37" s="94">
        <v>465</v>
      </c>
      <c r="C37" s="95">
        <v>5458.7009049999997</v>
      </c>
      <c r="D37" s="88">
        <v>28.866041510599999</v>
      </c>
      <c r="E37" s="88">
        <v>6.601205657356398</v>
      </c>
      <c r="F37" s="88">
        <v>455</v>
      </c>
      <c r="G37" s="88">
        <v>6146.9361259999996</v>
      </c>
      <c r="H37" s="88">
        <v>32.505483716999997</v>
      </c>
      <c r="I37" s="88">
        <v>6.3480195667999997</v>
      </c>
      <c r="J37" s="88">
        <v>568</v>
      </c>
      <c r="K37" s="88">
        <v>7304.8218310000002</v>
      </c>
      <c r="L37" s="88">
        <v>38.628474771999997</v>
      </c>
      <c r="M37" s="88">
        <v>7.4151051520999998</v>
      </c>
    </row>
    <row r="38" spans="1:13" s="1" customFormat="1" x14ac:dyDescent="0.35">
      <c r="A38" s="62" t="s">
        <v>51</v>
      </c>
      <c r="B38" s="94">
        <v>648</v>
      </c>
      <c r="C38" s="95">
        <v>12074.864433000001</v>
      </c>
      <c r="D38" s="88">
        <v>28.233199900200002</v>
      </c>
      <c r="E38" s="88">
        <v>4.8508739321735108</v>
      </c>
      <c r="F38" s="88">
        <v>537</v>
      </c>
      <c r="G38" s="88">
        <v>10156.629832000001</v>
      </c>
      <c r="H38" s="88">
        <v>23.748023172</v>
      </c>
      <c r="I38" s="88">
        <v>3.7380372667000001</v>
      </c>
      <c r="J38" s="88">
        <v>1030</v>
      </c>
      <c r="K38" s="88">
        <v>20536.822736999999</v>
      </c>
      <c r="L38" s="88">
        <v>48.018776928000001</v>
      </c>
      <c r="M38" s="88">
        <v>4.8847840647999998</v>
      </c>
    </row>
    <row r="39" spans="1:13" s="1" customFormat="1" x14ac:dyDescent="0.35">
      <c r="A39" s="62" t="s">
        <v>150</v>
      </c>
      <c r="B39" s="94">
        <v>138</v>
      </c>
      <c r="C39" s="95">
        <v>23256.934333000001</v>
      </c>
      <c r="D39" s="88">
        <v>41.887661169499999</v>
      </c>
      <c r="E39" s="88">
        <v>17.47150861396732</v>
      </c>
      <c r="F39" s="88">
        <v>63</v>
      </c>
      <c r="G39" s="88">
        <v>15019.185572</v>
      </c>
      <c r="H39" s="88">
        <v>27.050794712999998</v>
      </c>
      <c r="I39" s="88">
        <v>15.826997464</v>
      </c>
      <c r="J39" s="88">
        <v>105</v>
      </c>
      <c r="K39" s="88">
        <v>17246.040282000002</v>
      </c>
      <c r="L39" s="88">
        <v>31.061544118</v>
      </c>
      <c r="M39" s="88">
        <v>12.635402769000001</v>
      </c>
    </row>
    <row r="40" spans="1:13" s="1" customFormat="1" x14ac:dyDescent="0.35"/>
    <row r="41" spans="1:13" s="1" customFormat="1" x14ac:dyDescent="0.35">
      <c r="A41" s="58" t="s">
        <v>52</v>
      </c>
    </row>
    <row r="42" spans="1:13" s="1" customFormat="1" ht="62.25" customHeight="1" x14ac:dyDescent="0.35">
      <c r="A42" s="59" t="s">
        <v>53</v>
      </c>
      <c r="B42" s="119" t="s">
        <v>309</v>
      </c>
      <c r="C42" s="119"/>
      <c r="D42" s="119"/>
      <c r="E42" s="119"/>
      <c r="F42" s="119"/>
      <c r="G42" s="119"/>
      <c r="H42" s="119"/>
      <c r="I42" s="119"/>
      <c r="J42" s="119"/>
      <c r="K42" s="119"/>
      <c r="L42" s="119"/>
      <c r="M42" s="119"/>
    </row>
    <row r="43" spans="1:13" s="1" customFormat="1" ht="60.65" customHeight="1" x14ac:dyDescent="0.35">
      <c r="B43" s="119" t="s">
        <v>310</v>
      </c>
      <c r="C43" s="119"/>
      <c r="D43" s="119"/>
      <c r="E43" s="119"/>
      <c r="F43" s="119"/>
      <c r="G43" s="119"/>
      <c r="H43" s="119"/>
      <c r="I43" s="119"/>
      <c r="J43" s="119"/>
      <c r="K43" s="119"/>
      <c r="L43" s="119"/>
      <c r="M43" s="119"/>
    </row>
    <row r="44" spans="1:13" s="1" customFormat="1" x14ac:dyDescent="0.35">
      <c r="A44" s="60" t="s">
        <v>152</v>
      </c>
      <c r="B44" s="117" t="s">
        <v>153</v>
      </c>
      <c r="C44" s="117"/>
      <c r="D44" s="117"/>
      <c r="E44" s="117"/>
      <c r="F44" s="117"/>
      <c r="G44" s="117"/>
      <c r="H44" s="117"/>
      <c r="I44" s="117"/>
    </row>
    <row r="45" spans="1:13" s="1" customFormat="1" x14ac:dyDescent="0.35"/>
    <row r="46" spans="1:13" s="1" customFormat="1" x14ac:dyDescent="0.35"/>
    <row r="47" spans="1:13" s="1" customFormat="1" x14ac:dyDescent="0.35"/>
    <row r="48" spans="1:13" s="1" customFormat="1" x14ac:dyDescent="0.35"/>
    <row r="49" s="1" customFormat="1" x14ac:dyDescent="0.35"/>
    <row r="50" s="1" customFormat="1" x14ac:dyDescent="0.35"/>
    <row r="51" s="1" customFormat="1" x14ac:dyDescent="0.35"/>
    <row r="52" s="1" customFormat="1" x14ac:dyDescent="0.35"/>
    <row r="53" s="1" customFormat="1" x14ac:dyDescent="0.35"/>
    <row r="54" s="1" customFormat="1" x14ac:dyDescent="0.35"/>
    <row r="55" s="1" customFormat="1" x14ac:dyDescent="0.35"/>
    <row r="56" s="1" customFormat="1" x14ac:dyDescent="0.35"/>
    <row r="57" s="1" customFormat="1" x14ac:dyDescent="0.35"/>
    <row r="58" s="1" customFormat="1" x14ac:dyDescent="0.35"/>
    <row r="59" s="1" customFormat="1" x14ac:dyDescent="0.35"/>
    <row r="60" s="1" customFormat="1" x14ac:dyDescent="0.35"/>
    <row r="61" s="1" customFormat="1" x14ac:dyDescent="0.35"/>
    <row r="62" s="1" customFormat="1" x14ac:dyDescent="0.35"/>
    <row r="63" s="1" customFormat="1" x14ac:dyDescent="0.35"/>
    <row r="64" s="1" customFormat="1" x14ac:dyDescent="0.35"/>
    <row r="65" s="1" customFormat="1" x14ac:dyDescent="0.35"/>
    <row r="66" s="1" customFormat="1" x14ac:dyDescent="0.35"/>
    <row r="67" s="1" customFormat="1" x14ac:dyDescent="0.35"/>
    <row r="68" s="1" customFormat="1" x14ac:dyDescent="0.35"/>
    <row r="69" s="1" customFormat="1" x14ac:dyDescent="0.35"/>
    <row r="70" s="1" customFormat="1" x14ac:dyDescent="0.35"/>
    <row r="71" s="1" customFormat="1" x14ac:dyDescent="0.35"/>
    <row r="72" s="1" customFormat="1" x14ac:dyDescent="0.35"/>
    <row r="73" s="1" customFormat="1" x14ac:dyDescent="0.35"/>
    <row r="74" s="1" customFormat="1" x14ac:dyDescent="0.35"/>
    <row r="75" s="1" customFormat="1" x14ac:dyDescent="0.35"/>
    <row r="76" s="1" customFormat="1" x14ac:dyDescent="0.35"/>
    <row r="77" s="1" customFormat="1" x14ac:dyDescent="0.35"/>
    <row r="78" s="1" customFormat="1" x14ac:dyDescent="0.35"/>
    <row r="79" s="1" customFormat="1" x14ac:dyDescent="0.35"/>
    <row r="80" s="1" customFormat="1" x14ac:dyDescent="0.35"/>
    <row r="81" s="1" customFormat="1" x14ac:dyDescent="0.35"/>
    <row r="82" s="1" customFormat="1" x14ac:dyDescent="0.35"/>
    <row r="83" s="1" customFormat="1" x14ac:dyDescent="0.35"/>
    <row r="84" s="1" customFormat="1" x14ac:dyDescent="0.35"/>
    <row r="85" s="1" customFormat="1" x14ac:dyDescent="0.35"/>
    <row r="86" s="1" customFormat="1" x14ac:dyDescent="0.35"/>
    <row r="87" s="1" customFormat="1" x14ac:dyDescent="0.35"/>
    <row r="88" s="1" customFormat="1" x14ac:dyDescent="0.35"/>
    <row r="89" s="1" customFormat="1" x14ac:dyDescent="0.35"/>
    <row r="90" s="1" customFormat="1" x14ac:dyDescent="0.35"/>
    <row r="91" s="1" customFormat="1" x14ac:dyDescent="0.35"/>
    <row r="92" s="1" customFormat="1" x14ac:dyDescent="0.35"/>
    <row r="93" s="1" customFormat="1" x14ac:dyDescent="0.35"/>
    <row r="94" s="1" customFormat="1" x14ac:dyDescent="0.35"/>
    <row r="95" s="1" customFormat="1" x14ac:dyDescent="0.35"/>
    <row r="96" s="1" customFormat="1" x14ac:dyDescent="0.35"/>
    <row r="97" s="1" customFormat="1" x14ac:dyDescent="0.35"/>
    <row r="98" s="1" customFormat="1" x14ac:dyDescent="0.35"/>
    <row r="99" s="1" customFormat="1" x14ac:dyDescent="0.35"/>
    <row r="100" s="1" customFormat="1" x14ac:dyDescent="0.35"/>
    <row r="101" s="1" customFormat="1" x14ac:dyDescent="0.35"/>
  </sheetData>
  <mergeCells count="6">
    <mergeCell ref="B44:I44"/>
    <mergeCell ref="B13:E13"/>
    <mergeCell ref="F13:I13"/>
    <mergeCell ref="J13:M13"/>
    <mergeCell ref="B42:M42"/>
    <mergeCell ref="B43:M43"/>
  </mergeCells>
  <conditionalFormatting sqref="C15:C39">
    <cfRule type="expression" dxfId="151" priority="1">
      <formula>"$G3=1"</formula>
    </cfRule>
  </conditionalFormatting>
  <hyperlinks>
    <hyperlink ref="K1" location="Contents!B40" display="Contents" xr:uid="{67A2EF59-28A7-4083-A0B8-900B49C4BCD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99D36-F013-4605-B6BE-55980E91EE4A}">
  <dimension ref="A1:CT141"/>
  <sheetViews>
    <sheetView workbookViewId="0">
      <selection activeCell="B3" sqref="B3"/>
    </sheetView>
  </sheetViews>
  <sheetFormatPr defaultRowHeight="14.5" x14ac:dyDescent="0.35"/>
  <cols>
    <col min="1" max="1" width="26.81640625" bestFit="1" customWidth="1"/>
    <col min="2" max="13" width="15.7265625" customWidth="1"/>
    <col min="14" max="96" width="8.81640625" style="1"/>
  </cols>
  <sheetData>
    <row r="1" spans="1:98" s="75" customFormat="1" ht="30.75" customHeight="1" x14ac:dyDescent="0.35">
      <c r="A1" s="73" t="s">
        <v>2</v>
      </c>
      <c r="B1" s="74" t="str">
        <f>Contents!B2</f>
        <v>Digital education at school in Europe: Bridging gaps in access, teaching and learning - 2026</v>
      </c>
      <c r="C1" s="69"/>
      <c r="D1" s="69"/>
      <c r="E1" s="69"/>
      <c r="F1" s="69"/>
      <c r="G1" s="69"/>
      <c r="H1" s="69"/>
      <c r="I1" s="69"/>
      <c r="J1" s="70"/>
      <c r="K1" s="81" t="s">
        <v>312</v>
      </c>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c r="CN1" s="79"/>
      <c r="CO1" s="79"/>
      <c r="CP1" s="79"/>
      <c r="CQ1" s="79"/>
      <c r="CR1" s="79"/>
    </row>
    <row r="2" spans="1:98" s="4" customFormat="1" ht="17.25" customHeight="1" x14ac:dyDescent="0.35">
      <c r="A2" s="2" t="s">
        <v>3</v>
      </c>
      <c r="B2" s="3" t="str">
        <f>'Table 3.1'!B2</f>
        <v>Chapter 3: School-level digital planning and quality assurance</v>
      </c>
      <c r="C2" s="3"/>
      <c r="D2" s="3"/>
      <c r="E2" s="3"/>
      <c r="F2" s="3"/>
      <c r="G2" s="3"/>
      <c r="H2" s="3"/>
      <c r="I2" s="3"/>
      <c r="J2" s="3"/>
      <c r="K2" s="3"/>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row>
    <row r="3" spans="1:98" s="4" customFormat="1" ht="17.25" customHeight="1" x14ac:dyDescent="0.35">
      <c r="A3" s="2"/>
      <c r="B3" s="3"/>
      <c r="C3" s="3"/>
      <c r="D3" s="3"/>
      <c r="E3" s="3"/>
      <c r="F3" s="3"/>
      <c r="G3" s="3"/>
      <c r="H3" s="3"/>
      <c r="I3" s="3"/>
      <c r="J3" s="3"/>
      <c r="K3" s="3"/>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row>
    <row r="4" spans="1:98" s="4" customFormat="1" ht="17.25" customHeight="1" x14ac:dyDescent="0.35">
      <c r="A4" s="2" t="s">
        <v>6</v>
      </c>
      <c r="B4" s="3" t="s">
        <v>138</v>
      </c>
      <c r="C4" s="3"/>
      <c r="D4" s="3"/>
      <c r="E4" s="3"/>
      <c r="F4" s="3"/>
      <c r="G4" s="3"/>
      <c r="H4" s="3"/>
      <c r="I4" s="3"/>
      <c r="J4" s="3"/>
      <c r="K4" s="3"/>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row>
    <row r="5" spans="1:98" s="4" customFormat="1" ht="17.25" customHeight="1" x14ac:dyDescent="0.35">
      <c r="A5" s="2"/>
      <c r="B5" s="3"/>
      <c r="C5" s="3"/>
      <c r="D5" s="3"/>
      <c r="E5" s="3"/>
      <c r="F5" s="3"/>
      <c r="G5" s="3"/>
      <c r="H5" s="3"/>
      <c r="I5" s="3"/>
      <c r="J5" s="3"/>
      <c r="K5" s="3"/>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row>
    <row r="6" spans="1:98" ht="17.25" customHeight="1" x14ac:dyDescent="0.35">
      <c r="A6" s="2" t="s">
        <v>8</v>
      </c>
      <c r="B6" s="3">
        <v>2023</v>
      </c>
      <c r="C6" s="3"/>
      <c r="D6" s="3"/>
      <c r="E6" s="3"/>
      <c r="F6" s="3"/>
      <c r="G6" s="3"/>
      <c r="H6" s="3"/>
      <c r="I6" s="3"/>
      <c r="J6" s="3"/>
      <c r="K6" s="3"/>
      <c r="L6" s="1"/>
      <c r="M6" s="1"/>
    </row>
    <row r="7" spans="1:98" s="1" customFormat="1" ht="17.25" customHeight="1" x14ac:dyDescent="0.35">
      <c r="A7" s="61"/>
    </row>
    <row r="8" spans="1:98" ht="24" customHeight="1" x14ac:dyDescent="0.35">
      <c r="A8" s="2" t="s">
        <v>9</v>
      </c>
      <c r="B8" s="16" t="s">
        <v>139</v>
      </c>
      <c r="C8" s="17"/>
      <c r="D8" s="17"/>
      <c r="E8" s="17"/>
      <c r="F8" s="17"/>
      <c r="G8" s="17"/>
      <c r="H8" s="17"/>
      <c r="I8" s="17"/>
      <c r="J8" s="17"/>
      <c r="K8" s="17"/>
      <c r="L8" s="1"/>
      <c r="M8" s="1"/>
    </row>
    <row r="9" spans="1:98" x14ac:dyDescent="0.35">
      <c r="A9" s="2" t="s">
        <v>11</v>
      </c>
      <c r="B9" s="3" t="s">
        <v>12</v>
      </c>
      <c r="C9" s="18"/>
      <c r="D9" s="18"/>
      <c r="E9" s="18"/>
      <c r="F9" s="18"/>
      <c r="G9" s="18"/>
      <c r="H9" s="18"/>
      <c r="I9" s="18"/>
      <c r="J9" s="18"/>
      <c r="K9" s="18"/>
      <c r="L9" s="1"/>
      <c r="M9" s="1"/>
    </row>
    <row r="10" spans="1:98" s="1" customFormat="1" x14ac:dyDescent="0.35"/>
    <row r="11" spans="1:98" s="1" customFormat="1" x14ac:dyDescent="0.35"/>
    <row r="12" spans="1:98" s="1" customFormat="1" x14ac:dyDescent="0.35"/>
    <row r="13" spans="1:98" ht="28" x14ac:dyDescent="0.35">
      <c r="A13" s="63"/>
      <c r="B13" s="22" t="s">
        <v>19</v>
      </c>
      <c r="C13" s="22" t="s">
        <v>20</v>
      </c>
      <c r="D13" s="22" t="s">
        <v>21</v>
      </c>
      <c r="E13" s="22" t="s">
        <v>22</v>
      </c>
      <c r="F13" s="35"/>
      <c r="G13" s="35"/>
      <c r="H13" s="35"/>
      <c r="I13" s="35"/>
      <c r="J13" s="35"/>
      <c r="K13" s="35"/>
      <c r="L13" s="35"/>
      <c r="M13" s="35"/>
      <c r="CS13" s="1"/>
      <c r="CT13" s="1"/>
    </row>
    <row r="14" spans="1:98" s="1" customFormat="1" x14ac:dyDescent="0.35">
      <c r="A14" s="62" t="s">
        <v>27</v>
      </c>
      <c r="B14" s="94">
        <v>1943</v>
      </c>
      <c r="C14" s="95">
        <v>42503.448744000001</v>
      </c>
      <c r="D14" s="88">
        <v>67.689403894999998</v>
      </c>
      <c r="E14" s="88">
        <v>4.7251143010999996</v>
      </c>
      <c r="F14" s="90"/>
      <c r="G14" s="90"/>
      <c r="H14" s="36"/>
      <c r="I14" s="36"/>
      <c r="J14" s="36"/>
      <c r="K14" s="36"/>
      <c r="L14" s="36"/>
      <c r="M14" s="36"/>
    </row>
    <row r="15" spans="1:98" s="1" customFormat="1" x14ac:dyDescent="0.35">
      <c r="A15" s="62" t="s">
        <v>29</v>
      </c>
      <c r="B15" s="94">
        <v>2978</v>
      </c>
      <c r="C15" s="95">
        <v>42326.009688999999</v>
      </c>
      <c r="D15" s="88">
        <v>37.677149567000001</v>
      </c>
      <c r="E15" s="88">
        <v>3.6348514220000001</v>
      </c>
      <c r="F15" s="90"/>
      <c r="G15" s="90"/>
      <c r="H15" s="36"/>
      <c r="I15" s="36"/>
      <c r="J15" s="36"/>
      <c r="K15" s="36"/>
      <c r="L15" s="36"/>
      <c r="M15" s="36"/>
    </row>
    <row r="16" spans="1:98" s="1" customFormat="1" x14ac:dyDescent="0.35">
      <c r="A16" s="62" t="s">
        <v>30</v>
      </c>
      <c r="B16" s="94">
        <v>517</v>
      </c>
      <c r="C16" s="95">
        <v>10560.268722999999</v>
      </c>
      <c r="D16" s="88">
        <v>28.069761398000001</v>
      </c>
      <c r="E16" s="88">
        <v>5.0296619924000003</v>
      </c>
      <c r="F16" s="90"/>
      <c r="G16" s="90"/>
      <c r="H16" s="36"/>
      <c r="I16" s="36"/>
      <c r="J16" s="36"/>
      <c r="K16" s="36"/>
      <c r="L16" s="36"/>
      <c r="M16" s="36"/>
    </row>
    <row r="17" spans="1:13" s="1" customFormat="1" x14ac:dyDescent="0.35">
      <c r="A17" s="62" t="s">
        <v>31</v>
      </c>
      <c r="B17" s="94">
        <v>1548</v>
      </c>
      <c r="C17" s="95">
        <v>229816.94239000001</v>
      </c>
      <c r="D17" s="88">
        <v>36.884198191999999</v>
      </c>
      <c r="E17" s="88">
        <v>4.5737360098000002</v>
      </c>
      <c r="F17" s="90"/>
      <c r="G17" s="90"/>
      <c r="H17" s="36"/>
      <c r="I17" s="36"/>
      <c r="J17" s="36"/>
      <c r="K17" s="36"/>
      <c r="L17" s="36"/>
      <c r="M17" s="36"/>
    </row>
    <row r="18" spans="1:13" s="1" customFormat="1" x14ac:dyDescent="0.35">
      <c r="A18" s="62" t="s">
        <v>32</v>
      </c>
      <c r="B18" s="94">
        <v>2038</v>
      </c>
      <c r="C18" s="95">
        <v>59102.601754000003</v>
      </c>
      <c r="D18" s="88">
        <v>68.671733752999998</v>
      </c>
      <c r="E18" s="88">
        <v>3.6785022438000001</v>
      </c>
      <c r="F18" s="90"/>
      <c r="G18" s="90"/>
      <c r="H18" s="36"/>
      <c r="I18" s="36"/>
      <c r="J18" s="36"/>
      <c r="K18" s="36"/>
      <c r="L18" s="36"/>
      <c r="M18" s="36"/>
    </row>
    <row r="19" spans="1:13" s="1" customFormat="1" x14ac:dyDescent="0.35">
      <c r="A19" s="62" t="s">
        <v>33</v>
      </c>
      <c r="B19" s="94">
        <v>5922</v>
      </c>
      <c r="C19" s="95">
        <v>239116.14323399999</v>
      </c>
      <c r="D19" s="88">
        <v>53.911957665000003</v>
      </c>
      <c r="E19" s="88">
        <v>3.0722680495999999</v>
      </c>
      <c r="F19" s="90"/>
      <c r="G19" s="90"/>
      <c r="H19" s="36"/>
      <c r="I19" s="36"/>
      <c r="J19" s="36"/>
      <c r="K19" s="36"/>
      <c r="L19" s="36"/>
      <c r="M19" s="36"/>
    </row>
    <row r="20" spans="1:13" s="1" customFormat="1" x14ac:dyDescent="0.35">
      <c r="A20" s="62" t="s">
        <v>34</v>
      </c>
      <c r="B20" s="94">
        <v>1073</v>
      </c>
      <c r="C20" s="95">
        <v>242239.851173</v>
      </c>
      <c r="D20" s="88">
        <v>37.698248024000002</v>
      </c>
      <c r="E20" s="88">
        <v>4.4593267748000001</v>
      </c>
      <c r="F20" s="90"/>
      <c r="G20" s="90"/>
      <c r="H20" s="36"/>
      <c r="I20" s="36"/>
      <c r="J20" s="36"/>
      <c r="K20" s="36"/>
      <c r="L20" s="36"/>
      <c r="M20" s="36"/>
    </row>
    <row r="21" spans="1:13" s="1" customFormat="1" x14ac:dyDescent="0.35">
      <c r="A21" s="62" t="s">
        <v>35</v>
      </c>
      <c r="B21" s="94">
        <v>1285</v>
      </c>
      <c r="C21" s="95">
        <v>16728.124924</v>
      </c>
      <c r="D21" s="88">
        <v>52.873527236999998</v>
      </c>
      <c r="E21" s="88">
        <v>4.7161928408999998</v>
      </c>
      <c r="F21" s="90"/>
      <c r="G21" s="90"/>
      <c r="H21" s="36"/>
      <c r="I21" s="36"/>
      <c r="J21" s="36"/>
      <c r="K21" s="36"/>
      <c r="L21" s="36"/>
      <c r="M21" s="36"/>
    </row>
    <row r="22" spans="1:13" s="1" customFormat="1" x14ac:dyDescent="0.35">
      <c r="A22" s="62" t="s">
        <v>36</v>
      </c>
      <c r="B22" s="94">
        <v>1666</v>
      </c>
      <c r="C22" s="95">
        <v>267077.78262800002</v>
      </c>
      <c r="D22" s="88">
        <v>58.333183875000003</v>
      </c>
      <c r="E22" s="88">
        <v>4.0581795588</v>
      </c>
      <c r="F22" s="90"/>
      <c r="G22" s="90"/>
      <c r="H22" s="36"/>
      <c r="I22" s="36"/>
      <c r="J22" s="36"/>
      <c r="K22" s="36"/>
      <c r="L22" s="36"/>
      <c r="M22" s="36"/>
    </row>
    <row r="23" spans="1:13" s="1" customFormat="1" x14ac:dyDescent="0.35">
      <c r="A23" s="62" t="s">
        <v>37</v>
      </c>
      <c r="B23" s="94">
        <v>1355</v>
      </c>
      <c r="C23" s="95">
        <v>3816.7894740000002</v>
      </c>
      <c r="D23" s="88">
        <v>44.910913899000001</v>
      </c>
      <c r="E23" s="88">
        <v>1.9949865019999999</v>
      </c>
      <c r="F23" s="90"/>
      <c r="G23" s="90"/>
      <c r="H23" s="36"/>
      <c r="I23" s="36"/>
      <c r="J23" s="36"/>
      <c r="K23" s="36"/>
      <c r="L23" s="36"/>
      <c r="M23" s="36"/>
    </row>
    <row r="24" spans="1:13" s="1" customFormat="1" x14ac:dyDescent="0.35">
      <c r="A24" s="62" t="s">
        <v>38</v>
      </c>
      <c r="B24" s="94">
        <v>1463</v>
      </c>
      <c r="C24" s="95">
        <v>9971.6570179999999</v>
      </c>
      <c r="D24" s="88">
        <v>57.246058372999997</v>
      </c>
      <c r="E24" s="88">
        <v>4.4315106027000004</v>
      </c>
      <c r="F24" s="90"/>
      <c r="G24" s="90"/>
      <c r="H24" s="36"/>
      <c r="I24" s="36"/>
      <c r="J24" s="36"/>
      <c r="K24" s="36"/>
      <c r="L24" s="36"/>
      <c r="M24" s="36"/>
    </row>
    <row r="25" spans="1:13" s="1" customFormat="1" x14ac:dyDescent="0.35">
      <c r="A25" s="62" t="s">
        <v>39</v>
      </c>
      <c r="B25" s="94">
        <v>1054</v>
      </c>
      <c r="C25" s="95">
        <v>1493.5368129999999</v>
      </c>
      <c r="D25" s="88">
        <v>43.655893143999997</v>
      </c>
      <c r="E25" s="88">
        <v>2.1759685280999999</v>
      </c>
      <c r="F25" s="90"/>
      <c r="G25" s="90"/>
      <c r="H25" s="36"/>
      <c r="I25" s="36"/>
      <c r="J25" s="36"/>
      <c r="K25" s="36"/>
      <c r="L25" s="36"/>
      <c r="M25" s="36"/>
    </row>
    <row r="26" spans="1:13" s="1" customFormat="1" x14ac:dyDescent="0.35">
      <c r="A26" s="62" t="s">
        <v>40</v>
      </c>
      <c r="B26" s="94">
        <v>1257</v>
      </c>
      <c r="C26" s="95">
        <v>27392.143611</v>
      </c>
      <c r="D26" s="88">
        <v>41.371172166999997</v>
      </c>
      <c r="E26" s="88">
        <v>4.4765579376</v>
      </c>
      <c r="F26" s="90"/>
      <c r="G26" s="90"/>
      <c r="H26" s="36"/>
      <c r="I26" s="36"/>
      <c r="J26" s="36"/>
      <c r="K26" s="36"/>
      <c r="L26" s="36"/>
      <c r="M26" s="36"/>
    </row>
    <row r="27" spans="1:13" s="1" customFormat="1" x14ac:dyDescent="0.35">
      <c r="A27" s="62" t="s">
        <v>41</v>
      </c>
      <c r="B27" s="94">
        <v>1289</v>
      </c>
      <c r="C27" s="95">
        <v>1652.5</v>
      </c>
      <c r="D27" s="88">
        <v>44.004083082000001</v>
      </c>
      <c r="E27" s="88">
        <v>0.66804830640000001</v>
      </c>
      <c r="F27" s="90"/>
      <c r="G27" s="90"/>
      <c r="H27" s="36"/>
      <c r="I27" s="36"/>
      <c r="J27" s="36"/>
      <c r="K27" s="36"/>
      <c r="L27" s="36"/>
      <c r="M27" s="36"/>
    </row>
    <row r="28" spans="1:13" s="1" customFormat="1" x14ac:dyDescent="0.35">
      <c r="A28" s="62" t="s">
        <v>42</v>
      </c>
      <c r="B28" s="94">
        <v>1064</v>
      </c>
      <c r="C28" s="95">
        <v>23756.291125</v>
      </c>
      <c r="D28" s="88">
        <v>37.603978853999998</v>
      </c>
      <c r="E28" s="88">
        <v>4.4914046662000002</v>
      </c>
      <c r="F28" s="90"/>
      <c r="G28" s="90"/>
      <c r="H28" s="36"/>
      <c r="I28" s="36"/>
      <c r="J28" s="36"/>
      <c r="K28" s="36"/>
      <c r="L28" s="36"/>
      <c r="M28" s="36"/>
    </row>
    <row r="29" spans="1:13" s="1" customFormat="1" x14ac:dyDescent="0.35">
      <c r="A29" s="62" t="s">
        <v>43</v>
      </c>
      <c r="B29" s="94">
        <v>1955</v>
      </c>
      <c r="C29" s="95">
        <v>54994.911412000001</v>
      </c>
      <c r="D29" s="88">
        <v>58.378421414999998</v>
      </c>
      <c r="E29" s="88">
        <v>3.8492863988999999</v>
      </c>
      <c r="F29" s="90"/>
      <c r="G29" s="90"/>
      <c r="H29" s="36"/>
      <c r="I29" s="36"/>
      <c r="J29" s="36"/>
      <c r="K29" s="36"/>
      <c r="L29" s="36"/>
      <c r="M29" s="36"/>
    </row>
    <row r="30" spans="1:13" s="1" customFormat="1" x14ac:dyDescent="0.35">
      <c r="A30" s="62" t="s">
        <v>44</v>
      </c>
      <c r="B30" s="94">
        <v>1971</v>
      </c>
      <c r="C30" s="95">
        <v>99124.265788999997</v>
      </c>
      <c r="D30" s="88">
        <v>84.452282354999994</v>
      </c>
      <c r="E30" s="88">
        <v>3.4392920294999998</v>
      </c>
      <c r="F30" s="90"/>
      <c r="G30" s="90"/>
      <c r="H30" s="36"/>
      <c r="I30" s="36"/>
      <c r="J30" s="36"/>
      <c r="K30" s="36"/>
      <c r="L30" s="36"/>
      <c r="M30" s="36"/>
    </row>
    <row r="31" spans="1:13" s="1" customFormat="1" x14ac:dyDescent="0.35">
      <c r="A31" s="62" t="s">
        <v>45</v>
      </c>
      <c r="B31" s="94">
        <v>1485</v>
      </c>
      <c r="C31" s="95">
        <v>9359.8079099999995</v>
      </c>
      <c r="D31" s="88">
        <v>46.886067709999999</v>
      </c>
      <c r="E31" s="88">
        <v>4.0654991642000002</v>
      </c>
      <c r="F31" s="90"/>
      <c r="G31" s="90"/>
      <c r="H31" s="36"/>
      <c r="I31" s="36"/>
      <c r="J31" s="36"/>
      <c r="K31" s="36"/>
      <c r="L31" s="36"/>
      <c r="M31" s="36"/>
    </row>
    <row r="32" spans="1:13" s="1" customFormat="1" x14ac:dyDescent="0.35">
      <c r="A32" s="62" t="s">
        <v>46</v>
      </c>
      <c r="B32" s="94">
        <v>1706</v>
      </c>
      <c r="C32" s="95">
        <v>26723.487268000001</v>
      </c>
      <c r="D32" s="88">
        <v>55.675457839000003</v>
      </c>
      <c r="E32" s="88">
        <v>3.6432030945</v>
      </c>
      <c r="F32" s="90"/>
      <c r="G32" s="90"/>
      <c r="H32" s="36"/>
      <c r="I32" s="36"/>
      <c r="J32" s="36"/>
      <c r="K32" s="36"/>
      <c r="L32" s="36"/>
      <c r="M32" s="36"/>
    </row>
    <row r="33" spans="1:13" s="1" customFormat="1" x14ac:dyDescent="0.35">
      <c r="A33" s="62" t="s">
        <v>47</v>
      </c>
      <c r="B33" s="94">
        <v>2131</v>
      </c>
      <c r="C33" s="95">
        <v>29420.162444000001</v>
      </c>
      <c r="D33" s="88">
        <v>54.962211175999997</v>
      </c>
      <c r="E33" s="88">
        <v>4.1018354102999997</v>
      </c>
      <c r="F33" s="90"/>
      <c r="G33" s="90"/>
      <c r="H33" s="36"/>
      <c r="I33" s="36"/>
      <c r="J33" s="36"/>
      <c r="K33" s="36"/>
      <c r="L33" s="36"/>
      <c r="M33" s="36"/>
    </row>
    <row r="34" spans="1:13" s="1" customFormat="1" x14ac:dyDescent="0.35">
      <c r="A34" s="62" t="s">
        <v>48</v>
      </c>
      <c r="B34" s="94">
        <v>1098</v>
      </c>
      <c r="C34" s="95">
        <v>35887.345113000003</v>
      </c>
      <c r="D34" s="88">
        <v>41.133459719000001</v>
      </c>
      <c r="E34" s="88">
        <v>4.839549259</v>
      </c>
      <c r="F34" s="90"/>
      <c r="G34" s="90"/>
      <c r="H34" s="36"/>
      <c r="I34" s="36"/>
      <c r="J34" s="36"/>
      <c r="K34" s="36"/>
      <c r="L34" s="36"/>
      <c r="M34" s="36"/>
    </row>
    <row r="35" spans="1:13" s="1" customFormat="1" x14ac:dyDescent="0.35">
      <c r="A35" s="62" t="s">
        <v>49</v>
      </c>
      <c r="B35" s="94">
        <v>899</v>
      </c>
      <c r="C35" s="95">
        <v>8392.5124689999993</v>
      </c>
      <c r="D35" s="88">
        <v>72.446113070999999</v>
      </c>
      <c r="E35" s="88">
        <v>5.7472394905000002</v>
      </c>
      <c r="F35" s="90"/>
      <c r="G35" s="90"/>
      <c r="H35" s="36"/>
      <c r="I35" s="36"/>
      <c r="J35" s="36"/>
      <c r="K35" s="36"/>
      <c r="L35" s="36"/>
      <c r="M35" s="36"/>
    </row>
    <row r="36" spans="1:13" s="1" customFormat="1" x14ac:dyDescent="0.35">
      <c r="A36" s="62" t="s">
        <v>50</v>
      </c>
      <c r="B36" s="94">
        <v>1460</v>
      </c>
      <c r="C36" s="95">
        <v>18748.279963000001</v>
      </c>
      <c r="D36" s="88">
        <v>41.919626127000001</v>
      </c>
      <c r="E36" s="88">
        <v>4.4592390155999997</v>
      </c>
      <c r="F36" s="90"/>
      <c r="G36" s="90"/>
      <c r="H36" s="36"/>
      <c r="I36" s="36"/>
      <c r="J36" s="36"/>
      <c r="K36" s="36"/>
      <c r="L36" s="36"/>
      <c r="M36" s="36"/>
    </row>
    <row r="37" spans="1:13" s="1" customFormat="1" x14ac:dyDescent="0.35">
      <c r="A37" s="62" t="s">
        <v>51</v>
      </c>
      <c r="B37" s="94">
        <v>2051</v>
      </c>
      <c r="C37" s="95">
        <v>38638.61825</v>
      </c>
      <c r="D37" s="88">
        <v>66.395169132000007</v>
      </c>
      <c r="E37" s="88">
        <v>3.9275181800999999</v>
      </c>
      <c r="F37" s="90"/>
      <c r="G37" s="90"/>
      <c r="H37" s="36"/>
      <c r="I37" s="36"/>
      <c r="J37" s="36"/>
      <c r="K37" s="36"/>
      <c r="L37" s="36"/>
      <c r="M37" s="36"/>
    </row>
    <row r="38" spans="1:13" s="1" customFormat="1" x14ac:dyDescent="0.35">
      <c r="A38" s="62" t="s">
        <v>150</v>
      </c>
      <c r="B38" s="94">
        <v>454</v>
      </c>
      <c r="C38" s="95">
        <v>55359.776972</v>
      </c>
      <c r="D38" s="88">
        <v>48.994014219999997</v>
      </c>
      <c r="E38" s="88">
        <v>9.9468877183999993</v>
      </c>
      <c r="F38" s="90"/>
      <c r="G38" s="90"/>
      <c r="H38" s="36"/>
      <c r="I38" s="36"/>
      <c r="J38" s="36"/>
      <c r="K38" s="36"/>
      <c r="L38" s="36"/>
      <c r="M38" s="36"/>
    </row>
    <row r="39" spans="1:13" s="1" customFormat="1" x14ac:dyDescent="0.35">
      <c r="B39" s="98"/>
      <c r="C39" s="98"/>
      <c r="D39" s="98"/>
      <c r="E39" s="98"/>
      <c r="F39" s="98"/>
      <c r="G39" s="98"/>
    </row>
    <row r="40" spans="1:13" s="1" customFormat="1" x14ac:dyDescent="0.35">
      <c r="A40" s="58" t="s">
        <v>52</v>
      </c>
    </row>
    <row r="41" spans="1:13" s="1" customFormat="1" ht="73.5" customHeight="1" x14ac:dyDescent="0.35">
      <c r="A41" s="59" t="s">
        <v>53</v>
      </c>
      <c r="B41" s="119" t="s">
        <v>140</v>
      </c>
      <c r="C41" s="119"/>
      <c r="D41" s="119"/>
      <c r="E41" s="119"/>
      <c r="F41" s="119"/>
      <c r="G41" s="119"/>
      <c r="H41" s="119"/>
      <c r="I41" s="119"/>
      <c r="J41" s="119"/>
      <c r="K41" s="119"/>
      <c r="L41" s="119"/>
      <c r="M41" s="119"/>
    </row>
    <row r="42" spans="1:13" s="1" customFormat="1" ht="44.25" customHeight="1" x14ac:dyDescent="0.35">
      <c r="B42" s="119" t="s">
        <v>141</v>
      </c>
      <c r="C42" s="119"/>
      <c r="D42" s="119"/>
      <c r="E42" s="119"/>
      <c r="F42" s="119"/>
      <c r="G42" s="119"/>
      <c r="H42" s="119"/>
      <c r="I42" s="119"/>
      <c r="J42" s="119"/>
      <c r="K42" s="119"/>
      <c r="L42" s="119"/>
      <c r="M42" s="119"/>
    </row>
    <row r="43" spans="1:13" s="1" customFormat="1" x14ac:dyDescent="0.35">
      <c r="A43" s="60" t="s">
        <v>152</v>
      </c>
      <c r="B43" s="117" t="s">
        <v>153</v>
      </c>
      <c r="C43" s="117"/>
      <c r="D43" s="117"/>
      <c r="E43" s="117"/>
      <c r="F43" s="117"/>
      <c r="G43" s="117"/>
      <c r="H43" s="117"/>
      <c r="I43" s="117"/>
    </row>
    <row r="44" spans="1:13" s="1" customFormat="1" x14ac:dyDescent="0.35"/>
    <row r="45" spans="1:13" s="1" customFormat="1" x14ac:dyDescent="0.35"/>
    <row r="46" spans="1:13" s="1" customFormat="1" x14ac:dyDescent="0.35"/>
    <row r="47" spans="1:13" s="1" customFormat="1" x14ac:dyDescent="0.35"/>
    <row r="48" spans="1:13" s="1" customFormat="1" x14ac:dyDescent="0.35"/>
    <row r="49" s="1" customFormat="1" x14ac:dyDescent="0.35"/>
    <row r="50" s="1" customFormat="1" x14ac:dyDescent="0.35"/>
    <row r="51" s="1" customFormat="1" x14ac:dyDescent="0.35"/>
    <row r="52" s="1" customFormat="1" x14ac:dyDescent="0.35"/>
    <row r="53" s="1" customFormat="1" x14ac:dyDescent="0.35"/>
    <row r="54" s="1" customFormat="1" x14ac:dyDescent="0.35"/>
    <row r="55" s="1" customFormat="1" x14ac:dyDescent="0.35"/>
    <row r="56" s="1" customFormat="1" x14ac:dyDescent="0.35"/>
    <row r="57" s="1" customFormat="1" x14ac:dyDescent="0.35"/>
    <row r="58" s="1" customFormat="1" x14ac:dyDescent="0.35"/>
    <row r="59" s="1" customFormat="1" x14ac:dyDescent="0.35"/>
    <row r="60" s="1" customFormat="1" x14ac:dyDescent="0.35"/>
    <row r="61" s="1" customFormat="1" x14ac:dyDescent="0.35"/>
    <row r="62" s="1" customFormat="1" x14ac:dyDescent="0.35"/>
    <row r="63" s="1" customFormat="1" x14ac:dyDescent="0.35"/>
    <row r="64" s="1" customFormat="1" x14ac:dyDescent="0.35"/>
    <row r="65" s="1" customFormat="1" x14ac:dyDescent="0.35"/>
    <row r="66" s="1" customFormat="1" x14ac:dyDescent="0.35"/>
    <row r="67" s="1" customFormat="1" x14ac:dyDescent="0.35"/>
    <row r="68" s="1" customFormat="1" x14ac:dyDescent="0.35"/>
    <row r="69" s="1" customFormat="1" x14ac:dyDescent="0.35"/>
    <row r="70" s="1" customFormat="1" x14ac:dyDescent="0.35"/>
    <row r="71" s="1" customFormat="1" x14ac:dyDescent="0.35"/>
    <row r="72" s="1" customFormat="1" x14ac:dyDescent="0.35"/>
    <row r="73" s="1" customFormat="1" x14ac:dyDescent="0.35"/>
    <row r="74" s="1" customFormat="1" x14ac:dyDescent="0.35"/>
    <row r="75" s="1" customFormat="1" x14ac:dyDescent="0.35"/>
    <row r="76" s="1" customFormat="1" x14ac:dyDescent="0.35"/>
    <row r="77" s="1" customFormat="1" x14ac:dyDescent="0.35"/>
    <row r="78" s="1" customFormat="1" x14ac:dyDescent="0.35"/>
    <row r="79" s="1" customFormat="1" x14ac:dyDescent="0.35"/>
    <row r="80" s="1" customFormat="1" x14ac:dyDescent="0.35"/>
    <row r="81" s="1" customFormat="1" x14ac:dyDescent="0.35"/>
    <row r="82" s="1" customFormat="1" x14ac:dyDescent="0.35"/>
    <row r="83" s="1" customFormat="1" x14ac:dyDescent="0.35"/>
    <row r="84" s="1" customFormat="1" x14ac:dyDescent="0.35"/>
    <row r="85" s="1" customFormat="1" x14ac:dyDescent="0.35"/>
    <row r="86" s="1" customFormat="1" x14ac:dyDescent="0.35"/>
    <row r="87" s="1" customFormat="1" x14ac:dyDescent="0.35"/>
    <row r="88" s="1" customFormat="1" x14ac:dyDescent="0.35"/>
    <row r="89" s="1" customFormat="1" x14ac:dyDescent="0.35"/>
    <row r="90" s="1" customFormat="1" x14ac:dyDescent="0.35"/>
    <row r="91" s="1" customFormat="1" x14ac:dyDescent="0.35"/>
    <row r="92" s="1" customFormat="1" x14ac:dyDescent="0.35"/>
    <row r="93" s="1" customFormat="1" x14ac:dyDescent="0.35"/>
    <row r="94" s="1" customFormat="1" x14ac:dyDescent="0.35"/>
    <row r="95" s="1" customFormat="1" x14ac:dyDescent="0.35"/>
    <row r="96" s="1" customFormat="1" x14ac:dyDescent="0.35"/>
    <row r="97" s="1" customFormat="1" x14ac:dyDescent="0.35"/>
    <row r="98" s="1" customFormat="1" x14ac:dyDescent="0.35"/>
    <row r="99" s="1" customFormat="1" x14ac:dyDescent="0.35"/>
    <row r="100" s="1" customFormat="1" x14ac:dyDescent="0.35"/>
    <row r="101" s="1" customFormat="1" x14ac:dyDescent="0.35"/>
    <row r="102" s="1" customFormat="1" x14ac:dyDescent="0.35"/>
    <row r="103" s="1" customFormat="1" x14ac:dyDescent="0.35"/>
    <row r="104" s="1" customFormat="1" x14ac:dyDescent="0.35"/>
    <row r="105" s="1" customFormat="1" x14ac:dyDescent="0.35"/>
    <row r="106" s="1" customFormat="1" x14ac:dyDescent="0.35"/>
    <row r="107" s="1" customFormat="1" x14ac:dyDescent="0.35"/>
    <row r="108" s="1" customFormat="1" x14ac:dyDescent="0.35"/>
    <row r="109" s="1" customFormat="1" x14ac:dyDescent="0.35"/>
    <row r="110" s="1" customFormat="1" x14ac:dyDescent="0.35"/>
    <row r="111" s="1" customFormat="1" x14ac:dyDescent="0.35"/>
    <row r="112" s="1" customFormat="1" x14ac:dyDescent="0.35"/>
    <row r="113" s="1" customFormat="1" x14ac:dyDescent="0.35"/>
    <row r="114" s="1" customFormat="1" x14ac:dyDescent="0.35"/>
    <row r="115" s="1" customFormat="1" x14ac:dyDescent="0.35"/>
    <row r="116" s="1" customFormat="1" x14ac:dyDescent="0.35"/>
    <row r="117" s="1" customFormat="1" x14ac:dyDescent="0.35"/>
    <row r="118" s="1" customFormat="1" x14ac:dyDescent="0.35"/>
    <row r="119" s="1" customFormat="1" x14ac:dyDescent="0.35"/>
    <row r="120" s="1" customFormat="1" x14ac:dyDescent="0.35"/>
    <row r="121" s="1" customFormat="1" x14ac:dyDescent="0.35"/>
    <row r="122" s="1" customFormat="1" x14ac:dyDescent="0.35"/>
    <row r="123" s="1" customFormat="1" x14ac:dyDescent="0.35"/>
    <row r="124" s="1" customFormat="1" x14ac:dyDescent="0.35"/>
    <row r="125" s="1" customFormat="1" x14ac:dyDescent="0.35"/>
    <row r="126" s="1" customFormat="1" x14ac:dyDescent="0.35"/>
    <row r="127" s="1" customFormat="1" x14ac:dyDescent="0.35"/>
    <row r="128" s="1" customFormat="1" x14ac:dyDescent="0.35"/>
    <row r="129" s="1" customFormat="1" x14ac:dyDescent="0.35"/>
    <row r="130" s="1" customFormat="1" x14ac:dyDescent="0.35"/>
    <row r="131" s="1" customFormat="1" x14ac:dyDescent="0.35"/>
    <row r="132" s="1" customFormat="1" x14ac:dyDescent="0.35"/>
    <row r="133" s="1" customFormat="1" x14ac:dyDescent="0.35"/>
    <row r="134" s="1" customFormat="1" x14ac:dyDescent="0.35"/>
    <row r="135" s="1" customFormat="1" x14ac:dyDescent="0.35"/>
    <row r="136" s="1" customFormat="1" x14ac:dyDescent="0.35"/>
    <row r="137" s="1" customFormat="1" x14ac:dyDescent="0.35"/>
    <row r="138" s="1" customFormat="1" x14ac:dyDescent="0.35"/>
    <row r="139" s="1" customFormat="1" x14ac:dyDescent="0.35"/>
    <row r="140" s="1" customFormat="1" x14ac:dyDescent="0.35"/>
    <row r="141" s="1" customFormat="1" x14ac:dyDescent="0.35"/>
  </sheetData>
  <mergeCells count="3">
    <mergeCell ref="B41:M41"/>
    <mergeCell ref="B42:M42"/>
    <mergeCell ref="B43:I43"/>
  </mergeCells>
  <conditionalFormatting sqref="C14:C38">
    <cfRule type="expression" dxfId="150" priority="1">
      <formula>"$G3=1"</formula>
    </cfRule>
  </conditionalFormatting>
  <hyperlinks>
    <hyperlink ref="K1" location="Contents!B41" display="Contents" xr:uid="{7A7CEE9A-6238-439F-8461-95FD5CAE1AF1}"/>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DF844-71F6-4241-A833-54D90558F2D4}">
  <dimension ref="A1:CI341"/>
  <sheetViews>
    <sheetView workbookViewId="0">
      <selection activeCell="B3" sqref="B3"/>
    </sheetView>
  </sheetViews>
  <sheetFormatPr defaultRowHeight="14.5" x14ac:dyDescent="0.35"/>
  <cols>
    <col min="1" max="1" width="26.81640625" bestFit="1" customWidth="1"/>
    <col min="2" max="5" width="15.7265625" customWidth="1"/>
    <col min="6" max="9" width="15.7265625" style="1" customWidth="1"/>
    <col min="10" max="10" width="20.453125" style="1" customWidth="1"/>
    <col min="11" max="13" width="15.7265625" style="1" customWidth="1"/>
    <col min="14" max="87" width="8.81640625" style="1"/>
  </cols>
  <sheetData>
    <row r="1" spans="1:87"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c r="L1" s="78"/>
      <c r="M1" s="78"/>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row>
    <row r="2" spans="1:87" s="4" customFormat="1" ht="17.25" customHeight="1" x14ac:dyDescent="0.35">
      <c r="A2" s="2" t="s">
        <v>3</v>
      </c>
      <c r="B2" s="3" t="str">
        <f>'Table 3.1'!B2</f>
        <v>Chapter 3: School-level digital planning and quality assurance</v>
      </c>
      <c r="C2" s="3"/>
      <c r="D2" s="3"/>
      <c r="E2" s="3"/>
      <c r="F2" s="3"/>
      <c r="G2" s="3"/>
      <c r="H2" s="3"/>
      <c r="I2" s="3"/>
      <c r="J2" s="3"/>
      <c r="K2" s="3"/>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row>
    <row r="3" spans="1:87" s="4" customFormat="1" ht="17.25" customHeight="1" x14ac:dyDescent="0.35">
      <c r="A3" s="2"/>
      <c r="B3" s="3"/>
      <c r="C3" s="3"/>
      <c r="D3" s="3"/>
      <c r="E3" s="3"/>
      <c r="F3" s="3"/>
      <c r="G3" s="3"/>
      <c r="H3" s="3"/>
      <c r="I3" s="3"/>
      <c r="J3" s="3"/>
      <c r="K3" s="3"/>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row>
    <row r="4" spans="1:87" s="4" customFormat="1" ht="17.25" customHeight="1" x14ac:dyDescent="0.35">
      <c r="A4" s="2" t="s">
        <v>6</v>
      </c>
      <c r="B4" s="3" t="s">
        <v>138</v>
      </c>
      <c r="C4" s="3"/>
      <c r="D4" s="3"/>
      <c r="E4" s="3"/>
      <c r="F4" s="3"/>
      <c r="G4" s="3"/>
      <c r="H4" s="3"/>
      <c r="I4" s="3"/>
      <c r="J4" s="3"/>
      <c r="K4" s="3"/>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row>
    <row r="5" spans="1:87" s="4" customFormat="1" ht="17.25" customHeight="1" x14ac:dyDescent="0.35">
      <c r="A5" s="2"/>
      <c r="B5" s="3"/>
      <c r="C5" s="3"/>
      <c r="D5" s="3"/>
      <c r="E5" s="3"/>
      <c r="F5" s="3"/>
      <c r="G5" s="3"/>
      <c r="H5" s="3"/>
      <c r="I5" s="3"/>
      <c r="J5" s="3"/>
      <c r="K5" s="3"/>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row>
    <row r="6" spans="1:87" ht="17.25" customHeight="1" x14ac:dyDescent="0.35">
      <c r="A6" s="2" t="s">
        <v>8</v>
      </c>
      <c r="B6" s="3">
        <v>2023</v>
      </c>
      <c r="C6" s="3"/>
      <c r="D6" s="3"/>
      <c r="E6" s="3"/>
      <c r="F6" s="3"/>
      <c r="G6" s="3"/>
      <c r="H6" s="3"/>
      <c r="I6" s="3"/>
      <c r="J6" s="3"/>
      <c r="K6" s="3"/>
      <c r="L6" s="28"/>
      <c r="M6" s="28"/>
    </row>
    <row r="7" spans="1:87" s="1" customFormat="1" ht="17.25" customHeight="1" x14ac:dyDescent="0.35">
      <c r="A7" s="61"/>
    </row>
    <row r="8" spans="1:87" ht="24" customHeight="1" x14ac:dyDescent="0.35">
      <c r="A8" s="2" t="s">
        <v>9</v>
      </c>
      <c r="B8" s="16" t="s">
        <v>311</v>
      </c>
      <c r="C8" s="17"/>
      <c r="D8" s="17"/>
      <c r="E8" s="17"/>
      <c r="F8" s="17"/>
      <c r="G8" s="17"/>
      <c r="H8" s="17"/>
      <c r="I8" s="17"/>
      <c r="J8" s="17"/>
      <c r="K8" s="17"/>
      <c r="L8" s="29"/>
      <c r="M8" s="29"/>
    </row>
    <row r="9" spans="1:87" x14ac:dyDescent="0.35">
      <c r="A9" s="2" t="s">
        <v>11</v>
      </c>
      <c r="B9" s="3" t="s">
        <v>12</v>
      </c>
      <c r="C9" s="18"/>
      <c r="D9" s="18"/>
      <c r="E9" s="18"/>
      <c r="F9" s="18"/>
      <c r="G9" s="18"/>
      <c r="H9" s="18"/>
      <c r="I9" s="18"/>
      <c r="J9" s="18"/>
      <c r="K9" s="18"/>
    </row>
    <row r="10" spans="1:87" s="1" customFormat="1" x14ac:dyDescent="0.35"/>
    <row r="11" spans="1:87" s="1" customFormat="1" x14ac:dyDescent="0.35"/>
    <row r="12" spans="1:87" s="1" customFormat="1" x14ac:dyDescent="0.35"/>
    <row r="13" spans="1:87" ht="28" x14ac:dyDescent="0.35">
      <c r="A13" s="23"/>
      <c r="B13" s="22" t="s">
        <v>19</v>
      </c>
      <c r="C13" s="22" t="s">
        <v>20</v>
      </c>
      <c r="D13" s="22" t="s">
        <v>21</v>
      </c>
      <c r="E13" s="22" t="s">
        <v>22</v>
      </c>
      <c r="F13" s="35"/>
      <c r="G13" s="35"/>
      <c r="H13" s="35"/>
      <c r="I13" s="35"/>
      <c r="J13" s="35"/>
      <c r="K13" s="35"/>
      <c r="L13" s="35"/>
      <c r="M13" s="35"/>
    </row>
    <row r="14" spans="1:87" x14ac:dyDescent="0.35">
      <c r="A14" s="21" t="s">
        <v>27</v>
      </c>
      <c r="B14" s="82">
        <v>2163</v>
      </c>
      <c r="C14" s="83">
        <v>48468.364552999999</v>
      </c>
      <c r="D14" s="84">
        <v>77.188905872999996</v>
      </c>
      <c r="E14" s="84">
        <v>4.0085186633000003</v>
      </c>
      <c r="F14" s="90"/>
      <c r="G14" s="90"/>
      <c r="H14" s="36"/>
      <c r="I14" s="36"/>
      <c r="J14" s="36"/>
      <c r="K14" s="36"/>
      <c r="L14" s="36"/>
      <c r="M14" s="36"/>
    </row>
    <row r="15" spans="1:87" x14ac:dyDescent="0.35">
      <c r="A15" s="21" t="s">
        <v>29</v>
      </c>
      <c r="B15" s="82">
        <v>5656</v>
      </c>
      <c r="C15" s="83">
        <v>80548.369665000006</v>
      </c>
      <c r="D15" s="84">
        <v>71.701372125000006</v>
      </c>
      <c r="E15" s="84">
        <v>3.4523905045999999</v>
      </c>
      <c r="F15" s="90"/>
      <c r="G15" s="90"/>
      <c r="H15" s="36"/>
      <c r="I15" s="36"/>
      <c r="J15" s="36"/>
      <c r="K15" s="36"/>
      <c r="L15" s="36"/>
      <c r="M15" s="36"/>
    </row>
    <row r="16" spans="1:87" x14ac:dyDescent="0.35">
      <c r="A16" s="21" t="s">
        <v>30</v>
      </c>
      <c r="B16" s="82">
        <v>603</v>
      </c>
      <c r="C16" s="83">
        <v>12091.258013999999</v>
      </c>
      <c r="D16" s="84">
        <v>32.139213153</v>
      </c>
      <c r="E16" s="84">
        <v>5.3205914301000004</v>
      </c>
      <c r="F16" s="90"/>
      <c r="G16" s="90"/>
      <c r="H16" s="36"/>
      <c r="I16" s="36"/>
      <c r="J16" s="36"/>
      <c r="K16" s="36"/>
      <c r="L16" s="36"/>
      <c r="M16" s="36"/>
    </row>
    <row r="17" spans="1:13" x14ac:dyDescent="0.35">
      <c r="A17" s="21" t="s">
        <v>31</v>
      </c>
      <c r="B17" s="82">
        <v>1799</v>
      </c>
      <c r="C17" s="83">
        <v>265388.47214799997</v>
      </c>
      <c r="D17" s="84">
        <v>42.593208763</v>
      </c>
      <c r="E17" s="84">
        <v>4.0383653912000002</v>
      </c>
      <c r="F17" s="90"/>
      <c r="G17" s="90"/>
      <c r="H17" s="36"/>
      <c r="I17" s="36"/>
      <c r="J17" s="36"/>
      <c r="K17" s="36"/>
      <c r="L17" s="36"/>
      <c r="M17" s="36"/>
    </row>
    <row r="18" spans="1:13" x14ac:dyDescent="0.35">
      <c r="A18" s="21" t="s">
        <v>32</v>
      </c>
      <c r="B18" s="82">
        <v>2150</v>
      </c>
      <c r="C18" s="83">
        <v>62793.249543999998</v>
      </c>
      <c r="D18" s="84">
        <v>73.268787857999996</v>
      </c>
      <c r="E18" s="84">
        <v>3.6490992334999999</v>
      </c>
      <c r="F18" s="90"/>
      <c r="G18" s="90"/>
      <c r="H18" s="36"/>
      <c r="I18" s="36"/>
      <c r="J18" s="36"/>
      <c r="K18" s="36"/>
      <c r="L18" s="36"/>
      <c r="M18" s="36"/>
    </row>
    <row r="19" spans="1:13" x14ac:dyDescent="0.35">
      <c r="A19" s="21" t="s">
        <v>33</v>
      </c>
      <c r="B19" s="82">
        <v>6949</v>
      </c>
      <c r="C19" s="83">
        <v>278069.902909</v>
      </c>
      <c r="D19" s="84">
        <v>62.855474354999998</v>
      </c>
      <c r="E19" s="84">
        <v>2.8039767843000001</v>
      </c>
      <c r="F19" s="90"/>
      <c r="G19" s="90"/>
      <c r="H19" s="36"/>
      <c r="I19" s="36"/>
      <c r="J19" s="36"/>
      <c r="K19" s="36"/>
      <c r="L19" s="36"/>
      <c r="M19" s="36"/>
    </row>
    <row r="20" spans="1:13" x14ac:dyDescent="0.35">
      <c r="A20" s="21" t="s">
        <v>34</v>
      </c>
      <c r="B20" s="82">
        <v>1682</v>
      </c>
      <c r="C20" s="83">
        <v>382098.493617</v>
      </c>
      <c r="D20" s="84">
        <v>59.909388669000002</v>
      </c>
      <c r="E20" s="84">
        <v>4.3250537646999998</v>
      </c>
      <c r="F20" s="90"/>
      <c r="G20" s="90"/>
      <c r="H20" s="36"/>
      <c r="I20" s="36"/>
      <c r="J20" s="36"/>
      <c r="K20" s="36"/>
      <c r="L20" s="36"/>
      <c r="M20" s="36"/>
    </row>
    <row r="21" spans="1:13" x14ac:dyDescent="0.35">
      <c r="A21" s="21" t="s">
        <v>35</v>
      </c>
      <c r="B21" s="82">
        <v>1674</v>
      </c>
      <c r="C21" s="83">
        <v>22617.891215</v>
      </c>
      <c r="D21" s="84">
        <v>71.489643498999996</v>
      </c>
      <c r="E21" s="84">
        <v>3.6119829273000001</v>
      </c>
      <c r="F21" s="90"/>
      <c r="G21" s="90"/>
      <c r="H21" s="36"/>
      <c r="I21" s="36"/>
      <c r="J21" s="36"/>
      <c r="K21" s="36"/>
      <c r="L21" s="36"/>
      <c r="M21" s="36"/>
    </row>
    <row r="22" spans="1:13" x14ac:dyDescent="0.35">
      <c r="A22" s="21" t="s">
        <v>36</v>
      </c>
      <c r="B22" s="82">
        <v>1987</v>
      </c>
      <c r="C22" s="83">
        <v>331732.70026299998</v>
      </c>
      <c r="D22" s="84">
        <v>72.454640036000001</v>
      </c>
      <c r="E22" s="84">
        <v>3.9499375114999999</v>
      </c>
      <c r="F22" s="90"/>
      <c r="G22" s="90"/>
      <c r="H22" s="36"/>
      <c r="I22" s="36"/>
      <c r="J22" s="36"/>
      <c r="K22" s="36"/>
      <c r="L22" s="36"/>
      <c r="M22" s="36"/>
    </row>
    <row r="23" spans="1:13" x14ac:dyDescent="0.35">
      <c r="A23" s="21" t="s">
        <v>37</v>
      </c>
      <c r="B23" s="82">
        <v>1853</v>
      </c>
      <c r="C23" s="83">
        <v>5397.2105259999998</v>
      </c>
      <c r="D23" s="84">
        <v>63.507211732000002</v>
      </c>
      <c r="E23" s="84">
        <v>1.2664118017999999</v>
      </c>
      <c r="F23" s="90"/>
      <c r="G23" s="90"/>
      <c r="H23" s="36"/>
      <c r="I23" s="36"/>
      <c r="J23" s="36"/>
      <c r="K23" s="36"/>
      <c r="L23" s="36"/>
      <c r="M23" s="36"/>
    </row>
    <row r="24" spans="1:13" x14ac:dyDescent="0.35">
      <c r="A24" s="21" t="s">
        <v>38</v>
      </c>
      <c r="B24" s="82">
        <v>1853</v>
      </c>
      <c r="C24" s="83">
        <v>13071.876247</v>
      </c>
      <c r="D24" s="84">
        <v>74.453124876000004</v>
      </c>
      <c r="E24" s="84">
        <v>4.0977771612999998</v>
      </c>
      <c r="F24" s="90"/>
      <c r="G24" s="90"/>
      <c r="H24" s="36"/>
      <c r="I24" s="36"/>
      <c r="J24" s="36"/>
      <c r="K24" s="36"/>
      <c r="L24" s="36"/>
      <c r="M24" s="36"/>
    </row>
    <row r="25" spans="1:13" x14ac:dyDescent="0.35">
      <c r="A25" s="21" t="s">
        <v>39</v>
      </c>
      <c r="B25" s="82">
        <v>1796</v>
      </c>
      <c r="C25" s="83">
        <v>2536.6236869999998</v>
      </c>
      <c r="D25" s="84">
        <v>74.145191245000007</v>
      </c>
      <c r="E25" s="84">
        <v>2.1092578002</v>
      </c>
      <c r="F25" s="90"/>
      <c r="G25" s="90"/>
      <c r="H25" s="36"/>
      <c r="I25" s="36"/>
      <c r="J25" s="36"/>
      <c r="K25" s="36"/>
      <c r="L25" s="36"/>
      <c r="M25" s="36"/>
    </row>
    <row r="26" spans="1:13" x14ac:dyDescent="0.35">
      <c r="A26" s="21" t="s">
        <v>40</v>
      </c>
      <c r="B26" s="82">
        <v>1597</v>
      </c>
      <c r="C26" s="83">
        <v>37304.260331999998</v>
      </c>
      <c r="D26" s="84">
        <v>56.341737932999997</v>
      </c>
      <c r="E26" s="84">
        <v>4.8178481317999999</v>
      </c>
      <c r="F26" s="90"/>
      <c r="G26" s="90"/>
      <c r="H26" s="36"/>
      <c r="I26" s="36"/>
      <c r="J26" s="36"/>
      <c r="K26" s="36"/>
      <c r="L26" s="36"/>
      <c r="M26" s="36"/>
    </row>
    <row r="27" spans="1:13" x14ac:dyDescent="0.35">
      <c r="A27" s="21" t="s">
        <v>41</v>
      </c>
      <c r="B27" s="82">
        <v>2084</v>
      </c>
      <c r="C27" s="83">
        <v>2666</v>
      </c>
      <c r="D27" s="84">
        <v>70.992366411999996</v>
      </c>
      <c r="E27" s="84">
        <v>0.68486280030000002</v>
      </c>
      <c r="F27" s="90"/>
      <c r="G27" s="90"/>
      <c r="H27" s="36"/>
      <c r="I27" s="36"/>
      <c r="J27" s="36"/>
      <c r="K27" s="36"/>
      <c r="L27" s="36"/>
      <c r="M27" s="36"/>
    </row>
    <row r="28" spans="1:13" x14ac:dyDescent="0.35">
      <c r="A28" s="21" t="s">
        <v>42</v>
      </c>
      <c r="B28" s="82">
        <v>1624</v>
      </c>
      <c r="C28" s="83">
        <v>36942.466487999998</v>
      </c>
      <c r="D28" s="84">
        <v>58.508698932999998</v>
      </c>
      <c r="E28" s="84">
        <v>4.6673095849999999</v>
      </c>
      <c r="F28" s="90"/>
      <c r="G28" s="90"/>
      <c r="H28" s="36"/>
      <c r="I28" s="36"/>
      <c r="J28" s="36"/>
      <c r="K28" s="36"/>
      <c r="L28" s="36"/>
      <c r="M28" s="36"/>
    </row>
    <row r="29" spans="1:13" x14ac:dyDescent="0.35">
      <c r="A29" s="21" t="s">
        <v>43</v>
      </c>
      <c r="B29" s="82">
        <v>1946</v>
      </c>
      <c r="C29" s="83">
        <v>53701.280979000003</v>
      </c>
      <c r="D29" s="84">
        <v>56.713651102</v>
      </c>
      <c r="E29" s="84">
        <v>3.8623449002000001</v>
      </c>
      <c r="F29" s="90"/>
      <c r="G29" s="90"/>
      <c r="H29" s="36"/>
      <c r="I29" s="36"/>
      <c r="J29" s="36"/>
      <c r="K29" s="36"/>
      <c r="L29" s="36"/>
      <c r="M29" s="36"/>
    </row>
    <row r="30" spans="1:13" x14ac:dyDescent="0.35">
      <c r="A30" s="21" t="s">
        <v>44</v>
      </c>
      <c r="B30" s="82">
        <v>2030</v>
      </c>
      <c r="C30" s="83">
        <v>101741.01546900001</v>
      </c>
      <c r="D30" s="84">
        <v>86.681711053000001</v>
      </c>
      <c r="E30" s="84">
        <v>2.9891386630999999</v>
      </c>
      <c r="F30" s="90"/>
      <c r="G30" s="90"/>
      <c r="H30" s="36"/>
      <c r="I30" s="36"/>
      <c r="J30" s="36"/>
      <c r="K30" s="36"/>
      <c r="L30" s="36"/>
      <c r="M30" s="36"/>
    </row>
    <row r="31" spans="1:13" x14ac:dyDescent="0.35">
      <c r="A31" s="21" t="s">
        <v>45</v>
      </c>
      <c r="B31" s="82">
        <v>2223</v>
      </c>
      <c r="C31" s="83">
        <v>13983.006608</v>
      </c>
      <c r="D31" s="84">
        <v>70.045048029</v>
      </c>
      <c r="E31" s="84">
        <v>3.5892952302999999</v>
      </c>
      <c r="F31" s="90"/>
      <c r="G31" s="90"/>
      <c r="H31" s="36"/>
      <c r="I31" s="36"/>
      <c r="J31" s="36"/>
      <c r="K31" s="36"/>
      <c r="L31" s="36"/>
      <c r="M31" s="36"/>
    </row>
    <row r="32" spans="1:13" x14ac:dyDescent="0.35">
      <c r="A32" s="21" t="s">
        <v>46</v>
      </c>
      <c r="B32" s="82">
        <v>2587</v>
      </c>
      <c r="C32" s="83">
        <v>41020.437945999998</v>
      </c>
      <c r="D32" s="84">
        <v>85.461588171000002</v>
      </c>
      <c r="E32" s="84">
        <v>2.8474736588999998</v>
      </c>
      <c r="F32" s="90"/>
      <c r="G32" s="90"/>
      <c r="H32" s="36"/>
      <c r="I32" s="36"/>
      <c r="J32" s="36"/>
      <c r="K32" s="36"/>
      <c r="L32" s="36"/>
      <c r="M32" s="36"/>
    </row>
    <row r="33" spans="1:13" x14ac:dyDescent="0.35">
      <c r="A33" s="21" t="s">
        <v>47</v>
      </c>
      <c r="B33" s="82">
        <v>1979</v>
      </c>
      <c r="C33" s="83">
        <v>27153.746384999999</v>
      </c>
      <c r="D33" s="84">
        <v>50.297889380000001</v>
      </c>
      <c r="E33" s="84">
        <v>4.4738054634999997</v>
      </c>
      <c r="F33" s="90"/>
      <c r="G33" s="90"/>
      <c r="H33" s="36"/>
      <c r="I33" s="36"/>
      <c r="J33" s="36"/>
      <c r="K33" s="36"/>
      <c r="L33" s="36"/>
      <c r="M33" s="36"/>
    </row>
    <row r="34" spans="1:13" x14ac:dyDescent="0.35">
      <c r="A34" s="21" t="s">
        <v>48</v>
      </c>
      <c r="B34" s="82">
        <v>732</v>
      </c>
      <c r="C34" s="83">
        <v>23454.809074000001</v>
      </c>
      <c r="D34" s="84">
        <v>26.883500052999999</v>
      </c>
      <c r="E34" s="84">
        <v>4.2223866428000001</v>
      </c>
      <c r="F34" s="90"/>
      <c r="G34" s="90"/>
      <c r="H34" s="36"/>
      <c r="I34" s="36"/>
      <c r="J34" s="36"/>
      <c r="K34" s="36"/>
      <c r="L34" s="36"/>
      <c r="M34" s="36"/>
    </row>
    <row r="35" spans="1:13" x14ac:dyDescent="0.35">
      <c r="A35" s="21" t="s">
        <v>49</v>
      </c>
      <c r="B35" s="82">
        <v>944</v>
      </c>
      <c r="C35" s="83">
        <v>9253.7978270000003</v>
      </c>
      <c r="D35" s="84">
        <v>81.211851574999997</v>
      </c>
      <c r="E35" s="84">
        <v>4.9552225034999999</v>
      </c>
      <c r="F35" s="90"/>
      <c r="G35" s="90"/>
      <c r="H35" s="36"/>
      <c r="I35" s="36"/>
      <c r="J35" s="36"/>
      <c r="K35" s="36"/>
      <c r="L35" s="36"/>
      <c r="M35" s="36"/>
    </row>
    <row r="36" spans="1:13" x14ac:dyDescent="0.35">
      <c r="A36" s="21" t="s">
        <v>50</v>
      </c>
      <c r="B36" s="82">
        <v>1397</v>
      </c>
      <c r="C36" s="83">
        <v>17941.821743</v>
      </c>
      <c r="D36" s="84">
        <v>41.224821577</v>
      </c>
      <c r="E36" s="84">
        <v>5.0006805015999998</v>
      </c>
      <c r="F36" s="90"/>
      <c r="G36" s="90"/>
      <c r="H36" s="36"/>
      <c r="I36" s="36"/>
      <c r="J36" s="36"/>
      <c r="K36" s="36"/>
      <c r="L36" s="36"/>
      <c r="M36" s="36"/>
    </row>
    <row r="37" spans="1:13" x14ac:dyDescent="0.35">
      <c r="A37" s="21" t="s">
        <v>51</v>
      </c>
      <c r="B37" s="82">
        <v>2188</v>
      </c>
      <c r="C37" s="83">
        <v>41210.169683</v>
      </c>
      <c r="D37" s="84">
        <v>70.814027777999996</v>
      </c>
      <c r="E37" s="84">
        <v>3.8300093494</v>
      </c>
      <c r="F37" s="90"/>
      <c r="G37" s="90"/>
      <c r="H37" s="36"/>
      <c r="I37" s="36"/>
      <c r="J37" s="36"/>
      <c r="K37" s="36"/>
      <c r="L37" s="36"/>
      <c r="M37" s="36"/>
    </row>
    <row r="38" spans="1:13" x14ac:dyDescent="0.35">
      <c r="A38" s="21" t="s">
        <v>150</v>
      </c>
      <c r="B38" s="82">
        <v>550</v>
      </c>
      <c r="C38" s="83">
        <v>56479.165353999997</v>
      </c>
      <c r="D38" s="84">
        <v>49.984685304000003</v>
      </c>
      <c r="E38" s="84">
        <v>9.0932186972999993</v>
      </c>
      <c r="F38" s="90"/>
      <c r="G38" s="90"/>
      <c r="H38" s="36"/>
      <c r="I38" s="36"/>
      <c r="J38" s="36"/>
      <c r="K38" s="36"/>
      <c r="L38" s="36"/>
      <c r="M38" s="36"/>
    </row>
    <row r="39" spans="1:13" s="1" customFormat="1" x14ac:dyDescent="0.35">
      <c r="B39" s="98"/>
      <c r="C39" s="98"/>
      <c r="D39" s="98"/>
      <c r="E39" s="98"/>
      <c r="F39" s="98"/>
      <c r="G39" s="98"/>
    </row>
    <row r="40" spans="1:13" s="1" customFormat="1" x14ac:dyDescent="0.35">
      <c r="A40" s="58" t="s">
        <v>52</v>
      </c>
    </row>
    <row r="41" spans="1:13" s="1" customFormat="1" ht="69" customHeight="1" x14ac:dyDescent="0.35">
      <c r="A41" s="59" t="s">
        <v>53</v>
      </c>
      <c r="B41" s="119" t="s">
        <v>142</v>
      </c>
      <c r="C41" s="119"/>
      <c r="D41" s="119"/>
      <c r="E41" s="119"/>
      <c r="F41" s="119"/>
      <c r="G41" s="119"/>
      <c r="H41" s="119"/>
      <c r="I41" s="119"/>
      <c r="J41" s="119"/>
      <c r="K41" s="119"/>
      <c r="L41" s="119"/>
      <c r="M41" s="119"/>
    </row>
    <row r="42" spans="1:13" s="1" customFormat="1" ht="36" customHeight="1" x14ac:dyDescent="0.35">
      <c r="B42" s="119" t="s">
        <v>143</v>
      </c>
      <c r="C42" s="119"/>
      <c r="D42" s="119"/>
      <c r="E42" s="119"/>
      <c r="F42" s="119"/>
      <c r="G42" s="119"/>
      <c r="H42" s="119"/>
      <c r="I42" s="119"/>
      <c r="J42" s="119"/>
      <c r="K42" s="119"/>
      <c r="L42" s="119"/>
      <c r="M42" s="119"/>
    </row>
    <row r="43" spans="1:13" s="1" customFormat="1" x14ac:dyDescent="0.35">
      <c r="A43" s="60" t="s">
        <v>152</v>
      </c>
      <c r="B43" s="117" t="s">
        <v>153</v>
      </c>
      <c r="C43" s="117"/>
      <c r="D43" s="117"/>
      <c r="E43" s="117"/>
      <c r="F43" s="117"/>
      <c r="G43" s="117"/>
      <c r="H43" s="117"/>
      <c r="I43" s="117"/>
    </row>
    <row r="44" spans="1:13" s="1" customFormat="1" x14ac:dyDescent="0.35"/>
    <row r="45" spans="1:13" s="1" customFormat="1" x14ac:dyDescent="0.35"/>
    <row r="46" spans="1:13" s="1" customFormat="1" x14ac:dyDescent="0.35"/>
    <row r="47" spans="1:13" s="1" customFormat="1" x14ac:dyDescent="0.35"/>
    <row r="48" spans="1:13" s="1" customFormat="1" x14ac:dyDescent="0.35"/>
    <row r="49" s="1" customFormat="1" x14ac:dyDescent="0.35"/>
    <row r="50" s="1" customFormat="1" x14ac:dyDescent="0.35"/>
    <row r="51" s="1" customFormat="1" x14ac:dyDescent="0.35"/>
    <row r="52" s="1" customFormat="1" x14ac:dyDescent="0.35"/>
    <row r="53" s="1" customFormat="1" x14ac:dyDescent="0.35"/>
    <row r="54" s="1" customFormat="1" x14ac:dyDescent="0.35"/>
    <row r="55" s="1" customFormat="1" x14ac:dyDescent="0.35"/>
    <row r="56" s="1" customFormat="1" x14ac:dyDescent="0.35"/>
    <row r="57" s="1" customFormat="1" x14ac:dyDescent="0.35"/>
    <row r="58" s="1" customFormat="1" x14ac:dyDescent="0.35"/>
    <row r="59" s="1" customFormat="1" x14ac:dyDescent="0.35"/>
    <row r="60" s="1" customFormat="1" x14ac:dyDescent="0.35"/>
    <row r="61" s="1" customFormat="1" x14ac:dyDescent="0.35"/>
    <row r="62" s="1" customFormat="1" x14ac:dyDescent="0.35"/>
    <row r="63" s="1" customFormat="1" x14ac:dyDescent="0.35"/>
    <row r="64" s="1" customFormat="1" x14ac:dyDescent="0.35"/>
    <row r="65" s="1" customFormat="1" x14ac:dyDescent="0.35"/>
    <row r="66" s="1" customFormat="1" x14ac:dyDescent="0.35"/>
    <row r="67" s="1" customFormat="1" x14ac:dyDescent="0.35"/>
    <row r="68" s="1" customFormat="1" x14ac:dyDescent="0.35"/>
    <row r="69" s="1" customFormat="1" x14ac:dyDescent="0.35"/>
    <row r="70" s="1" customFormat="1" x14ac:dyDescent="0.35"/>
    <row r="71" s="1" customFormat="1" x14ac:dyDescent="0.35"/>
    <row r="72" s="1" customFormat="1" x14ac:dyDescent="0.35"/>
    <row r="73" s="1" customFormat="1" x14ac:dyDescent="0.35"/>
    <row r="74" s="1" customFormat="1" x14ac:dyDescent="0.35"/>
    <row r="75" s="1" customFormat="1" x14ac:dyDescent="0.35"/>
    <row r="76" s="1" customFormat="1" x14ac:dyDescent="0.35"/>
    <row r="77" s="1" customFormat="1" x14ac:dyDescent="0.35"/>
    <row r="78" s="1" customFormat="1" x14ac:dyDescent="0.35"/>
    <row r="79" s="1" customFormat="1" x14ac:dyDescent="0.35"/>
    <row r="80" s="1" customFormat="1" x14ac:dyDescent="0.35"/>
    <row r="81" s="1" customFormat="1" x14ac:dyDescent="0.35"/>
    <row r="82" s="1" customFormat="1" x14ac:dyDescent="0.35"/>
    <row r="83" s="1" customFormat="1" x14ac:dyDescent="0.35"/>
    <row r="84" s="1" customFormat="1" x14ac:dyDescent="0.35"/>
    <row r="85" s="1" customFormat="1" x14ac:dyDescent="0.35"/>
    <row r="86" s="1" customFormat="1" x14ac:dyDescent="0.35"/>
    <row r="87" s="1" customFormat="1" x14ac:dyDescent="0.35"/>
    <row r="88" s="1" customFormat="1" x14ac:dyDescent="0.35"/>
    <row r="89" s="1" customFormat="1" x14ac:dyDescent="0.35"/>
    <row r="90" s="1" customFormat="1" x14ac:dyDescent="0.35"/>
    <row r="91" s="1" customFormat="1" x14ac:dyDescent="0.35"/>
    <row r="92" s="1" customFormat="1" x14ac:dyDescent="0.35"/>
    <row r="93" s="1" customFormat="1" x14ac:dyDescent="0.35"/>
    <row r="94" s="1" customFormat="1" x14ac:dyDescent="0.35"/>
    <row r="95" s="1" customFormat="1" x14ac:dyDescent="0.35"/>
    <row r="96" s="1" customFormat="1" x14ac:dyDescent="0.35"/>
    <row r="97" s="1" customFormat="1" x14ac:dyDescent="0.35"/>
    <row r="98" s="1" customFormat="1" x14ac:dyDescent="0.35"/>
    <row r="99" s="1" customFormat="1" x14ac:dyDescent="0.35"/>
    <row r="100" s="1" customFormat="1" x14ac:dyDescent="0.35"/>
    <row r="101" s="1" customFormat="1" x14ac:dyDescent="0.35"/>
    <row r="102" s="1" customFormat="1" x14ac:dyDescent="0.35"/>
    <row r="103" s="1" customFormat="1" x14ac:dyDescent="0.35"/>
    <row r="104" s="1" customFormat="1" x14ac:dyDescent="0.35"/>
    <row r="105" s="1" customFormat="1" x14ac:dyDescent="0.35"/>
    <row r="106" s="1" customFormat="1" x14ac:dyDescent="0.35"/>
    <row r="107" s="1" customFormat="1" x14ac:dyDescent="0.35"/>
    <row r="108" s="1" customFormat="1" x14ac:dyDescent="0.35"/>
    <row r="109" s="1" customFormat="1" x14ac:dyDescent="0.35"/>
    <row r="110" s="1" customFormat="1" x14ac:dyDescent="0.35"/>
    <row r="111" s="1" customFormat="1" x14ac:dyDescent="0.35"/>
    <row r="112" s="1" customFormat="1" x14ac:dyDescent="0.35"/>
    <row r="113" s="1" customFormat="1" x14ac:dyDescent="0.35"/>
    <row r="114" s="1" customFormat="1" x14ac:dyDescent="0.35"/>
    <row r="115" s="1" customFormat="1" x14ac:dyDescent="0.35"/>
    <row r="116" s="1" customFormat="1" x14ac:dyDescent="0.35"/>
    <row r="117" s="1" customFormat="1" x14ac:dyDescent="0.35"/>
    <row r="118" s="1" customFormat="1" x14ac:dyDescent="0.35"/>
    <row r="119" s="1" customFormat="1" x14ac:dyDescent="0.35"/>
    <row r="120" s="1" customFormat="1" x14ac:dyDescent="0.35"/>
    <row r="121" s="1" customFormat="1" x14ac:dyDescent="0.35"/>
    <row r="122" s="1" customFormat="1" x14ac:dyDescent="0.35"/>
    <row r="123" s="1" customFormat="1" x14ac:dyDescent="0.35"/>
    <row r="124" s="1" customFormat="1" x14ac:dyDescent="0.35"/>
    <row r="125" s="1" customFormat="1" x14ac:dyDescent="0.35"/>
    <row r="126" s="1" customFormat="1" x14ac:dyDescent="0.35"/>
    <row r="127" s="1" customFormat="1" x14ac:dyDescent="0.35"/>
    <row r="128" s="1" customFormat="1" x14ac:dyDescent="0.35"/>
    <row r="129" s="1" customFormat="1" x14ac:dyDescent="0.35"/>
    <row r="130" s="1" customFormat="1" x14ac:dyDescent="0.35"/>
    <row r="131" s="1" customFormat="1" x14ac:dyDescent="0.35"/>
    <row r="132" s="1" customFormat="1" x14ac:dyDescent="0.35"/>
    <row r="133" s="1" customFormat="1" x14ac:dyDescent="0.35"/>
    <row r="134" s="1" customFormat="1" x14ac:dyDescent="0.35"/>
    <row r="135" s="1" customFormat="1" x14ac:dyDescent="0.35"/>
    <row r="136" s="1" customFormat="1" x14ac:dyDescent="0.35"/>
    <row r="137" s="1" customFormat="1" x14ac:dyDescent="0.35"/>
    <row r="138" s="1" customFormat="1" x14ac:dyDescent="0.35"/>
    <row r="139" s="1" customFormat="1" x14ac:dyDescent="0.35"/>
    <row r="140" s="1" customFormat="1" x14ac:dyDescent="0.35"/>
    <row r="141" s="1" customFormat="1" x14ac:dyDescent="0.35"/>
    <row r="142" s="1" customFormat="1" x14ac:dyDescent="0.35"/>
    <row r="143" s="1" customFormat="1" x14ac:dyDescent="0.35"/>
    <row r="144" s="1" customFormat="1" x14ac:dyDescent="0.35"/>
    <row r="145" s="1" customFormat="1" x14ac:dyDescent="0.35"/>
    <row r="146" s="1" customFormat="1" x14ac:dyDescent="0.35"/>
    <row r="147" s="1" customFormat="1" x14ac:dyDescent="0.35"/>
    <row r="148" s="1" customFormat="1" x14ac:dyDescent="0.35"/>
    <row r="149" s="1" customFormat="1" x14ac:dyDescent="0.35"/>
    <row r="150" s="1" customFormat="1" x14ac:dyDescent="0.35"/>
    <row r="151" s="1" customFormat="1" x14ac:dyDescent="0.35"/>
    <row r="152" s="1" customFormat="1" x14ac:dyDescent="0.35"/>
    <row r="153" s="1" customFormat="1" x14ac:dyDescent="0.35"/>
    <row r="154" s="1" customFormat="1" x14ac:dyDescent="0.35"/>
    <row r="155" s="1" customFormat="1" x14ac:dyDescent="0.35"/>
    <row r="156" s="1" customFormat="1" x14ac:dyDescent="0.35"/>
    <row r="157" s="1" customFormat="1" x14ac:dyDescent="0.35"/>
    <row r="158" s="1" customFormat="1" x14ac:dyDescent="0.35"/>
    <row r="159" s="1" customFormat="1" x14ac:dyDescent="0.35"/>
    <row r="160" s="1" customFormat="1" x14ac:dyDescent="0.35"/>
    <row r="161" s="1" customFormat="1" x14ac:dyDescent="0.35"/>
    <row r="162" s="1" customFormat="1" x14ac:dyDescent="0.35"/>
    <row r="163" s="1" customFormat="1" x14ac:dyDescent="0.35"/>
    <row r="164" s="1" customFormat="1" x14ac:dyDescent="0.35"/>
    <row r="165" s="1" customFormat="1" x14ac:dyDescent="0.35"/>
    <row r="166" s="1" customFormat="1" x14ac:dyDescent="0.35"/>
    <row r="167" s="1" customFormat="1" x14ac:dyDescent="0.35"/>
    <row r="168" s="1" customFormat="1" x14ac:dyDescent="0.35"/>
    <row r="169" s="1" customFormat="1" x14ac:dyDescent="0.35"/>
    <row r="170" s="1" customFormat="1" x14ac:dyDescent="0.35"/>
    <row r="171" s="1" customFormat="1" x14ac:dyDescent="0.35"/>
    <row r="172" s="1" customFormat="1" x14ac:dyDescent="0.35"/>
    <row r="173" s="1" customFormat="1" x14ac:dyDescent="0.35"/>
    <row r="174" s="1" customFormat="1" x14ac:dyDescent="0.35"/>
    <row r="175" s="1" customFormat="1" x14ac:dyDescent="0.35"/>
    <row r="176" s="1" customFormat="1" x14ac:dyDescent="0.35"/>
    <row r="177" s="1" customFormat="1" x14ac:dyDescent="0.35"/>
    <row r="178" s="1" customFormat="1" x14ac:dyDescent="0.35"/>
    <row r="179" s="1" customFormat="1" x14ac:dyDescent="0.35"/>
    <row r="180" s="1" customFormat="1" x14ac:dyDescent="0.35"/>
    <row r="181" s="1" customFormat="1" x14ac:dyDescent="0.35"/>
    <row r="182" s="1" customFormat="1" x14ac:dyDescent="0.35"/>
    <row r="183" s="1" customFormat="1" x14ac:dyDescent="0.35"/>
    <row r="184" s="1" customFormat="1" x14ac:dyDescent="0.35"/>
    <row r="185" s="1" customFormat="1" x14ac:dyDescent="0.35"/>
    <row r="186" s="1" customFormat="1" x14ac:dyDescent="0.35"/>
    <row r="187" s="1" customFormat="1" x14ac:dyDescent="0.35"/>
    <row r="188" s="1" customFormat="1" x14ac:dyDescent="0.35"/>
    <row r="189" s="1" customFormat="1" x14ac:dyDescent="0.35"/>
    <row r="190" s="1" customFormat="1" x14ac:dyDescent="0.35"/>
    <row r="191" s="1" customFormat="1" x14ac:dyDescent="0.35"/>
    <row r="192" s="1" customFormat="1" x14ac:dyDescent="0.35"/>
    <row r="193" s="1" customFormat="1" x14ac:dyDescent="0.35"/>
    <row r="194" s="1" customFormat="1" x14ac:dyDescent="0.35"/>
    <row r="195" s="1" customFormat="1" x14ac:dyDescent="0.35"/>
    <row r="196" s="1" customFormat="1" x14ac:dyDescent="0.35"/>
    <row r="197" s="1" customFormat="1" x14ac:dyDescent="0.35"/>
    <row r="198" s="1" customFormat="1" x14ac:dyDescent="0.35"/>
    <row r="199" s="1" customFormat="1" x14ac:dyDescent="0.35"/>
    <row r="200" s="1" customFormat="1" x14ac:dyDescent="0.35"/>
    <row r="201" s="1" customFormat="1" x14ac:dyDescent="0.35"/>
    <row r="202" s="1" customFormat="1" x14ac:dyDescent="0.35"/>
    <row r="203" s="1" customFormat="1" x14ac:dyDescent="0.35"/>
    <row r="204" s="1" customFormat="1" x14ac:dyDescent="0.35"/>
    <row r="205" s="1" customFormat="1" x14ac:dyDescent="0.35"/>
    <row r="206" s="1" customFormat="1" x14ac:dyDescent="0.35"/>
    <row r="207" s="1" customFormat="1" x14ac:dyDescent="0.35"/>
    <row r="208" s="1" customFormat="1" x14ac:dyDescent="0.35"/>
    <row r="209" s="1" customFormat="1" x14ac:dyDescent="0.35"/>
    <row r="210" s="1" customFormat="1" x14ac:dyDescent="0.35"/>
    <row r="211" s="1" customFormat="1" x14ac:dyDescent="0.35"/>
    <row r="212" s="1" customFormat="1" x14ac:dyDescent="0.35"/>
    <row r="213" s="1" customFormat="1" x14ac:dyDescent="0.35"/>
    <row r="214" s="1" customFormat="1" x14ac:dyDescent="0.35"/>
    <row r="215" s="1" customFormat="1" x14ac:dyDescent="0.35"/>
    <row r="216" s="1" customFormat="1" x14ac:dyDescent="0.35"/>
    <row r="217" s="1" customFormat="1" x14ac:dyDescent="0.35"/>
    <row r="218" s="1" customFormat="1" x14ac:dyDescent="0.35"/>
    <row r="219" s="1" customFormat="1" x14ac:dyDescent="0.35"/>
    <row r="220" s="1" customFormat="1" x14ac:dyDescent="0.35"/>
    <row r="221" s="1" customFormat="1" x14ac:dyDescent="0.35"/>
    <row r="222" s="1" customFormat="1" x14ac:dyDescent="0.35"/>
    <row r="223" s="1" customFormat="1" x14ac:dyDescent="0.35"/>
    <row r="224" s="1" customFormat="1" x14ac:dyDescent="0.35"/>
    <row r="225" s="1" customFormat="1" x14ac:dyDescent="0.35"/>
    <row r="226" s="1" customFormat="1" x14ac:dyDescent="0.35"/>
    <row r="227" s="1" customFormat="1" x14ac:dyDescent="0.35"/>
    <row r="228" s="1" customFormat="1" x14ac:dyDescent="0.35"/>
    <row r="229" s="1" customFormat="1" x14ac:dyDescent="0.35"/>
    <row r="230" s="1" customFormat="1" x14ac:dyDescent="0.35"/>
    <row r="231" s="1" customFormat="1" x14ac:dyDescent="0.35"/>
    <row r="232" s="1" customFormat="1" x14ac:dyDescent="0.35"/>
    <row r="233" s="1" customFormat="1" x14ac:dyDescent="0.35"/>
    <row r="234" s="1" customFormat="1" x14ac:dyDescent="0.35"/>
    <row r="235" s="1" customFormat="1" x14ac:dyDescent="0.35"/>
    <row r="236" s="1" customFormat="1" x14ac:dyDescent="0.35"/>
    <row r="237" s="1" customFormat="1" x14ac:dyDescent="0.35"/>
    <row r="238" s="1" customFormat="1" x14ac:dyDescent="0.35"/>
    <row r="239" s="1" customFormat="1" x14ac:dyDescent="0.35"/>
    <row r="240" s="1" customFormat="1" x14ac:dyDescent="0.35"/>
    <row r="241" s="1" customFormat="1" x14ac:dyDescent="0.35"/>
    <row r="242" s="1" customFormat="1" x14ac:dyDescent="0.35"/>
    <row r="243" s="1" customFormat="1" x14ac:dyDescent="0.35"/>
    <row r="244" s="1" customFormat="1" x14ac:dyDescent="0.35"/>
    <row r="245" s="1" customFormat="1" x14ac:dyDescent="0.35"/>
    <row r="246" s="1" customFormat="1" x14ac:dyDescent="0.35"/>
    <row r="247" s="1" customFormat="1" x14ac:dyDescent="0.35"/>
    <row r="248" s="1" customFormat="1" x14ac:dyDescent="0.35"/>
    <row r="249" s="1" customFormat="1" x14ac:dyDescent="0.35"/>
    <row r="250" s="1" customFormat="1" x14ac:dyDescent="0.35"/>
    <row r="251" s="1" customFormat="1" x14ac:dyDescent="0.35"/>
    <row r="252" s="1" customFormat="1" x14ac:dyDescent="0.35"/>
    <row r="253" s="1" customFormat="1" x14ac:dyDescent="0.35"/>
    <row r="254" s="1" customFormat="1" x14ac:dyDescent="0.35"/>
    <row r="255" s="1" customFormat="1" x14ac:dyDescent="0.35"/>
    <row r="256" s="1" customFormat="1" x14ac:dyDescent="0.35"/>
    <row r="257" s="1" customFormat="1" x14ac:dyDescent="0.35"/>
    <row r="258" s="1" customFormat="1" x14ac:dyDescent="0.35"/>
    <row r="259" s="1" customFormat="1" x14ac:dyDescent="0.35"/>
    <row r="260" s="1" customFormat="1" x14ac:dyDescent="0.35"/>
    <row r="261" s="1" customFormat="1" x14ac:dyDescent="0.35"/>
    <row r="262" s="1" customFormat="1" x14ac:dyDescent="0.35"/>
    <row r="263" s="1" customFormat="1" x14ac:dyDescent="0.35"/>
    <row r="264" s="1" customFormat="1" x14ac:dyDescent="0.35"/>
    <row r="265" s="1" customFormat="1" x14ac:dyDescent="0.35"/>
    <row r="266" s="1" customFormat="1" x14ac:dyDescent="0.35"/>
    <row r="267" s="1" customFormat="1" x14ac:dyDescent="0.35"/>
    <row r="268" s="1" customFormat="1" x14ac:dyDescent="0.35"/>
    <row r="269" s="1" customFormat="1" x14ac:dyDescent="0.35"/>
    <row r="270" s="1" customFormat="1" x14ac:dyDescent="0.35"/>
    <row r="271" s="1" customFormat="1" x14ac:dyDescent="0.35"/>
    <row r="272" s="1" customFormat="1" x14ac:dyDescent="0.35"/>
    <row r="273" s="1" customFormat="1" x14ac:dyDescent="0.35"/>
    <row r="274" s="1" customFormat="1" x14ac:dyDescent="0.35"/>
    <row r="275" s="1" customFormat="1" x14ac:dyDescent="0.35"/>
    <row r="276" s="1" customFormat="1" x14ac:dyDescent="0.35"/>
    <row r="277" s="1" customFormat="1" x14ac:dyDescent="0.35"/>
    <row r="278" s="1" customFormat="1" x14ac:dyDescent="0.35"/>
    <row r="279" s="1" customFormat="1" x14ac:dyDescent="0.35"/>
    <row r="280" s="1" customFormat="1" x14ac:dyDescent="0.35"/>
    <row r="281" s="1" customFormat="1" x14ac:dyDescent="0.35"/>
    <row r="282" s="1" customFormat="1" x14ac:dyDescent="0.35"/>
    <row r="283" s="1" customFormat="1" x14ac:dyDescent="0.35"/>
    <row r="284" s="1" customFormat="1" x14ac:dyDescent="0.35"/>
    <row r="285" s="1" customFormat="1" x14ac:dyDescent="0.35"/>
    <row r="286" s="1" customFormat="1" x14ac:dyDescent="0.35"/>
    <row r="287" s="1" customFormat="1" x14ac:dyDescent="0.35"/>
    <row r="288" s="1" customFormat="1" x14ac:dyDescent="0.35"/>
    <row r="289" s="1" customFormat="1" x14ac:dyDescent="0.35"/>
    <row r="290" s="1" customFormat="1" x14ac:dyDescent="0.35"/>
    <row r="291" s="1" customFormat="1" x14ac:dyDescent="0.35"/>
    <row r="292" s="1" customFormat="1" x14ac:dyDescent="0.35"/>
    <row r="293" s="1" customFormat="1" x14ac:dyDescent="0.35"/>
    <row r="294" s="1" customFormat="1" x14ac:dyDescent="0.35"/>
    <row r="295" s="1" customFormat="1" x14ac:dyDescent="0.35"/>
    <row r="296" s="1" customFormat="1" x14ac:dyDescent="0.35"/>
    <row r="297" s="1" customFormat="1" x14ac:dyDescent="0.35"/>
    <row r="298" s="1" customFormat="1" x14ac:dyDescent="0.35"/>
    <row r="299" s="1" customFormat="1" x14ac:dyDescent="0.35"/>
    <row r="300" s="1" customFormat="1" x14ac:dyDescent="0.35"/>
    <row r="301" s="1" customFormat="1" x14ac:dyDescent="0.35"/>
    <row r="302" s="1" customFormat="1" x14ac:dyDescent="0.35"/>
    <row r="303" s="1" customFormat="1" x14ac:dyDescent="0.35"/>
    <row r="304" s="1" customFormat="1" x14ac:dyDescent="0.35"/>
    <row r="305" s="1" customFormat="1" x14ac:dyDescent="0.35"/>
    <row r="306" s="1" customFormat="1" x14ac:dyDescent="0.35"/>
    <row r="307" s="1" customFormat="1" x14ac:dyDescent="0.35"/>
    <row r="308" s="1" customFormat="1" x14ac:dyDescent="0.35"/>
    <row r="309" s="1" customFormat="1" x14ac:dyDescent="0.35"/>
    <row r="310" s="1" customFormat="1" x14ac:dyDescent="0.35"/>
    <row r="311" s="1" customFormat="1" x14ac:dyDescent="0.35"/>
    <row r="312" s="1" customFormat="1" x14ac:dyDescent="0.35"/>
    <row r="313" s="1" customFormat="1" x14ac:dyDescent="0.35"/>
    <row r="314" s="1" customFormat="1" x14ac:dyDescent="0.35"/>
    <row r="315" s="1" customFormat="1" x14ac:dyDescent="0.35"/>
    <row r="316" s="1" customFormat="1" x14ac:dyDescent="0.35"/>
    <row r="317" s="1" customFormat="1" x14ac:dyDescent="0.35"/>
    <row r="318" s="1" customFormat="1" x14ac:dyDescent="0.35"/>
    <row r="319" s="1" customFormat="1" x14ac:dyDescent="0.35"/>
    <row r="320" s="1" customFormat="1" x14ac:dyDescent="0.35"/>
    <row r="321" s="1" customFormat="1" x14ac:dyDescent="0.35"/>
    <row r="322" s="1" customFormat="1" x14ac:dyDescent="0.35"/>
    <row r="323" s="1" customFormat="1" x14ac:dyDescent="0.35"/>
    <row r="324" s="1" customFormat="1" x14ac:dyDescent="0.35"/>
    <row r="325" s="1" customFormat="1" x14ac:dyDescent="0.35"/>
    <row r="326" s="1" customFormat="1" x14ac:dyDescent="0.35"/>
    <row r="327" s="1" customFormat="1" x14ac:dyDescent="0.35"/>
    <row r="328" s="1" customFormat="1" x14ac:dyDescent="0.35"/>
    <row r="329" s="1" customFormat="1" x14ac:dyDescent="0.35"/>
    <row r="330" s="1" customFormat="1" x14ac:dyDescent="0.35"/>
    <row r="331" s="1" customFormat="1" x14ac:dyDescent="0.35"/>
    <row r="332" s="1" customFormat="1" x14ac:dyDescent="0.35"/>
    <row r="333" s="1" customFormat="1" x14ac:dyDescent="0.35"/>
    <row r="334" s="1" customFormat="1" x14ac:dyDescent="0.35"/>
    <row r="335" s="1" customFormat="1" x14ac:dyDescent="0.35"/>
    <row r="336" s="1" customFormat="1" x14ac:dyDescent="0.35"/>
    <row r="337" s="1" customFormat="1" x14ac:dyDescent="0.35"/>
    <row r="338" s="1" customFormat="1" x14ac:dyDescent="0.35"/>
    <row r="339" s="1" customFormat="1" x14ac:dyDescent="0.35"/>
    <row r="340" s="1" customFormat="1" x14ac:dyDescent="0.35"/>
    <row r="341" s="1" customFormat="1" x14ac:dyDescent="0.35"/>
  </sheetData>
  <mergeCells count="3">
    <mergeCell ref="B42:M42"/>
    <mergeCell ref="B41:M41"/>
    <mergeCell ref="B43:I43"/>
  </mergeCells>
  <conditionalFormatting sqref="C14:C38">
    <cfRule type="expression" dxfId="149" priority="1">
      <formula>"$G3=1"</formula>
    </cfRule>
  </conditionalFormatting>
  <hyperlinks>
    <hyperlink ref="K1" location="Contents!B42" display="Contents" xr:uid="{A9EA9EB4-A6AD-46D0-9D39-84B4BD22D2F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0EF8-F4BA-483B-98E0-F49FEF100E96}">
  <dimension ref="A1:DC195"/>
  <sheetViews>
    <sheetView workbookViewId="0">
      <selection activeCell="B3" sqref="B3"/>
    </sheetView>
  </sheetViews>
  <sheetFormatPr defaultRowHeight="14.5" x14ac:dyDescent="0.35"/>
  <cols>
    <col min="1" max="1" width="26.81640625" bestFit="1" customWidth="1"/>
    <col min="2" max="13" width="15.7265625" customWidth="1"/>
    <col min="14" max="107" width="8.81640625" style="1"/>
  </cols>
  <sheetData>
    <row r="1" spans="1:107"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c r="L1" s="6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c r="CN1" s="79"/>
      <c r="CO1" s="79"/>
      <c r="CP1" s="79"/>
      <c r="CQ1" s="79"/>
      <c r="CR1" s="79"/>
      <c r="CS1" s="79"/>
      <c r="CT1" s="79"/>
      <c r="CU1" s="79"/>
      <c r="CV1" s="79"/>
      <c r="CW1" s="79"/>
      <c r="CX1" s="79"/>
      <c r="CY1" s="79"/>
      <c r="CZ1" s="79"/>
      <c r="DA1" s="79"/>
      <c r="DB1" s="79"/>
      <c r="DC1" s="79"/>
    </row>
    <row r="2" spans="1:107" s="4" customFormat="1" ht="17.25" customHeight="1" x14ac:dyDescent="0.35">
      <c r="A2" s="2" t="s">
        <v>3</v>
      </c>
      <c r="B2" s="3" t="str">
        <f>'Table 3.1'!B2</f>
        <v>Chapter 3: School-level digital planning and quality assurance</v>
      </c>
      <c r="C2" s="3"/>
      <c r="D2" s="3"/>
      <c r="E2" s="3"/>
      <c r="F2" s="3"/>
      <c r="G2" s="3"/>
      <c r="H2" s="3"/>
      <c r="I2" s="3"/>
      <c r="J2" s="3"/>
      <c r="K2" s="3"/>
      <c r="L2" s="3"/>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row>
    <row r="3" spans="1:107" s="4" customFormat="1" ht="17.25" customHeight="1" x14ac:dyDescent="0.35">
      <c r="A3" s="2"/>
      <c r="B3" s="3"/>
      <c r="C3" s="3"/>
      <c r="D3" s="3"/>
      <c r="E3" s="3"/>
      <c r="F3" s="3"/>
      <c r="G3" s="3"/>
      <c r="H3" s="3"/>
      <c r="I3" s="3"/>
      <c r="J3" s="3"/>
      <c r="K3" s="3"/>
      <c r="L3" s="3"/>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row>
    <row r="4" spans="1:107" s="4" customFormat="1" ht="17.25" customHeight="1" x14ac:dyDescent="0.35">
      <c r="A4" s="2" t="s">
        <v>6</v>
      </c>
      <c r="B4" s="3" t="s">
        <v>138</v>
      </c>
      <c r="C4" s="3"/>
      <c r="D4" s="3"/>
      <c r="E4" s="3"/>
      <c r="F4" s="3"/>
      <c r="G4" s="3"/>
      <c r="H4" s="3"/>
      <c r="I4" s="3"/>
      <c r="J4" s="3"/>
      <c r="K4" s="3"/>
      <c r="L4" s="3"/>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row>
    <row r="5" spans="1:107" s="4" customFormat="1" ht="17.25" customHeight="1" x14ac:dyDescent="0.35">
      <c r="A5" s="2"/>
      <c r="B5" s="3"/>
      <c r="C5" s="3"/>
      <c r="D5" s="3"/>
      <c r="E5" s="3"/>
      <c r="F5" s="3"/>
      <c r="G5" s="3"/>
      <c r="H5" s="3"/>
      <c r="I5" s="3"/>
      <c r="J5" s="3"/>
      <c r="K5" s="3"/>
      <c r="L5" s="3"/>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row>
    <row r="6" spans="1:107" ht="17.25" customHeight="1" x14ac:dyDescent="0.35">
      <c r="A6" s="2" t="s">
        <v>8</v>
      </c>
      <c r="B6" s="3">
        <v>2023</v>
      </c>
      <c r="C6" s="3"/>
      <c r="D6" s="3"/>
      <c r="E6" s="3"/>
      <c r="F6" s="3"/>
      <c r="G6" s="3"/>
      <c r="H6" s="3"/>
      <c r="I6" s="3"/>
      <c r="J6" s="3"/>
      <c r="K6" s="3"/>
      <c r="L6" s="3"/>
      <c r="M6" s="1"/>
    </row>
    <row r="7" spans="1:107" s="1" customFormat="1" ht="17.25" customHeight="1" x14ac:dyDescent="0.35">
      <c r="A7" s="61"/>
    </row>
    <row r="8" spans="1:107" ht="24" customHeight="1" x14ac:dyDescent="0.35">
      <c r="A8" s="2" t="s">
        <v>9</v>
      </c>
      <c r="B8" s="16" t="s">
        <v>313</v>
      </c>
      <c r="C8" s="17"/>
      <c r="D8" s="17"/>
      <c r="E8" s="17"/>
      <c r="F8" s="17"/>
      <c r="G8" s="17"/>
      <c r="H8" s="17"/>
      <c r="I8" s="17"/>
      <c r="J8" s="17"/>
      <c r="K8" s="17"/>
      <c r="L8" s="17"/>
      <c r="M8" s="1"/>
    </row>
    <row r="9" spans="1:107" x14ac:dyDescent="0.35">
      <c r="A9" s="2" t="s">
        <v>11</v>
      </c>
      <c r="B9" s="3" t="s">
        <v>12</v>
      </c>
      <c r="C9" s="18"/>
      <c r="D9" s="18"/>
      <c r="E9" s="18"/>
      <c r="F9" s="18"/>
      <c r="G9" s="18"/>
      <c r="H9" s="18"/>
      <c r="I9" s="18"/>
      <c r="J9" s="18"/>
      <c r="K9" s="18"/>
      <c r="L9" s="18"/>
      <c r="M9" s="1"/>
    </row>
    <row r="10" spans="1:107" s="1" customFormat="1" x14ac:dyDescent="0.35"/>
    <row r="11" spans="1:107" s="1" customFormat="1" x14ac:dyDescent="0.35"/>
    <row r="12" spans="1:107" s="1" customFormat="1" x14ac:dyDescent="0.35"/>
    <row r="13" spans="1:107" s="1" customFormat="1" ht="28" x14ac:dyDescent="0.35">
      <c r="A13" s="63"/>
      <c r="B13" s="22" t="s">
        <v>19</v>
      </c>
      <c r="C13" s="22" t="s">
        <v>20</v>
      </c>
      <c r="D13" s="22" t="s">
        <v>21</v>
      </c>
      <c r="E13" s="22" t="s">
        <v>22</v>
      </c>
      <c r="F13" s="35"/>
      <c r="G13" s="35"/>
      <c r="H13" s="35"/>
      <c r="I13" s="35"/>
      <c r="J13" s="35"/>
      <c r="K13" s="35"/>
      <c r="L13" s="35"/>
      <c r="M13" s="35"/>
    </row>
    <row r="14" spans="1:107" s="1" customFormat="1" x14ac:dyDescent="0.35">
      <c r="A14" s="62" t="s">
        <v>27</v>
      </c>
      <c r="B14" s="94">
        <v>1188</v>
      </c>
      <c r="C14" s="95">
        <v>26362.966457999999</v>
      </c>
      <c r="D14" s="88">
        <v>41.984675060999997</v>
      </c>
      <c r="E14" s="88">
        <v>4.2855206279000004</v>
      </c>
      <c r="F14" s="90"/>
      <c r="G14" s="90"/>
      <c r="H14" s="36"/>
      <c r="I14" s="36"/>
      <c r="J14" s="36"/>
      <c r="K14" s="36"/>
      <c r="L14" s="36"/>
      <c r="M14" s="36"/>
    </row>
    <row r="15" spans="1:107" s="1" customFormat="1" x14ac:dyDescent="0.35">
      <c r="A15" s="62" t="s">
        <v>29</v>
      </c>
      <c r="B15" s="94">
        <v>4353</v>
      </c>
      <c r="C15" s="95">
        <v>60978.247292</v>
      </c>
      <c r="D15" s="88">
        <v>54.280726211999998</v>
      </c>
      <c r="E15" s="88">
        <v>3.6418740029999999</v>
      </c>
      <c r="F15" s="90"/>
      <c r="G15" s="90"/>
      <c r="H15" s="36"/>
      <c r="I15" s="36"/>
      <c r="J15" s="36"/>
      <c r="K15" s="36"/>
      <c r="L15" s="36"/>
      <c r="M15" s="36"/>
    </row>
    <row r="16" spans="1:107" s="1" customFormat="1" x14ac:dyDescent="0.35">
      <c r="A16" s="62" t="s">
        <v>30</v>
      </c>
      <c r="B16" s="94">
        <v>865</v>
      </c>
      <c r="C16" s="95">
        <v>16305.032336</v>
      </c>
      <c r="D16" s="88">
        <v>43.339651599</v>
      </c>
      <c r="E16" s="88">
        <v>5.4743431102000004</v>
      </c>
      <c r="F16" s="90"/>
      <c r="G16" s="90"/>
      <c r="H16" s="36"/>
      <c r="I16" s="36"/>
      <c r="J16" s="36"/>
      <c r="K16" s="36"/>
      <c r="L16" s="36"/>
      <c r="M16" s="36"/>
    </row>
    <row r="17" spans="1:13" s="1" customFormat="1" x14ac:dyDescent="0.35">
      <c r="A17" s="62" t="s">
        <v>31</v>
      </c>
      <c r="B17" s="94">
        <v>2052</v>
      </c>
      <c r="C17" s="95">
        <v>238358.99602799999</v>
      </c>
      <c r="D17" s="88">
        <v>38.498268752999998</v>
      </c>
      <c r="E17" s="88">
        <v>4.0290518404000002</v>
      </c>
      <c r="F17" s="90"/>
      <c r="G17" s="90"/>
      <c r="H17" s="36"/>
      <c r="I17" s="36"/>
      <c r="J17" s="36"/>
      <c r="K17" s="36"/>
      <c r="L17" s="36"/>
      <c r="M17" s="36"/>
    </row>
    <row r="18" spans="1:13" s="1" customFormat="1" x14ac:dyDescent="0.35">
      <c r="A18" s="62" t="s">
        <v>32</v>
      </c>
      <c r="B18" s="94">
        <v>1957</v>
      </c>
      <c r="C18" s="95">
        <v>54513.518989999997</v>
      </c>
      <c r="D18" s="88">
        <v>63.339645818999998</v>
      </c>
      <c r="E18" s="88">
        <v>3.6083379924000001</v>
      </c>
      <c r="F18" s="90"/>
      <c r="G18" s="90"/>
      <c r="H18" s="36"/>
      <c r="I18" s="36"/>
      <c r="J18" s="36"/>
      <c r="K18" s="36"/>
      <c r="L18" s="36"/>
      <c r="M18" s="36"/>
    </row>
    <row r="19" spans="1:13" s="1" customFormat="1" x14ac:dyDescent="0.35">
      <c r="A19" s="62" t="s">
        <v>33</v>
      </c>
      <c r="B19" s="94">
        <v>6014</v>
      </c>
      <c r="C19" s="95">
        <v>233304.929259</v>
      </c>
      <c r="D19" s="88">
        <v>52.551059445</v>
      </c>
      <c r="E19" s="88">
        <v>2.7767336653000001</v>
      </c>
      <c r="F19" s="90"/>
      <c r="G19" s="90"/>
      <c r="H19" s="36"/>
      <c r="I19" s="36"/>
      <c r="J19" s="36"/>
      <c r="K19" s="36"/>
      <c r="L19" s="36"/>
      <c r="M19" s="36"/>
    </row>
    <row r="20" spans="1:13" s="1" customFormat="1" x14ac:dyDescent="0.35">
      <c r="A20" s="62" t="s">
        <v>34</v>
      </c>
      <c r="B20" s="94">
        <v>894</v>
      </c>
      <c r="C20" s="95">
        <v>201346.44350600001</v>
      </c>
      <c r="D20" s="88">
        <v>31.334266964000001</v>
      </c>
      <c r="E20" s="88">
        <v>4.0993506882000004</v>
      </c>
      <c r="F20" s="90"/>
      <c r="G20" s="90"/>
      <c r="H20" s="36"/>
      <c r="I20" s="36"/>
      <c r="J20" s="36"/>
      <c r="K20" s="36"/>
      <c r="L20" s="36"/>
      <c r="M20" s="36"/>
    </row>
    <row r="21" spans="1:13" s="1" customFormat="1" x14ac:dyDescent="0.35">
      <c r="A21" s="62" t="s">
        <v>35</v>
      </c>
      <c r="B21" s="94">
        <v>1279</v>
      </c>
      <c r="C21" s="95">
        <v>17696.290742000001</v>
      </c>
      <c r="D21" s="88">
        <v>55.933663504999998</v>
      </c>
      <c r="E21" s="88">
        <v>4.8322626570000002</v>
      </c>
      <c r="F21" s="90"/>
      <c r="G21" s="90"/>
      <c r="H21" s="36"/>
      <c r="I21" s="36"/>
      <c r="J21" s="36"/>
      <c r="K21" s="36"/>
      <c r="L21" s="36"/>
      <c r="M21" s="36"/>
    </row>
    <row r="22" spans="1:13" s="1" customFormat="1" x14ac:dyDescent="0.35">
      <c r="A22" s="62" t="s">
        <v>36</v>
      </c>
      <c r="B22" s="94">
        <v>1882</v>
      </c>
      <c r="C22" s="95">
        <v>320110.38322600001</v>
      </c>
      <c r="D22" s="88">
        <v>69.916178205999998</v>
      </c>
      <c r="E22" s="88">
        <v>4.1677271709000001</v>
      </c>
      <c r="F22" s="90"/>
      <c r="G22" s="90"/>
      <c r="H22" s="36"/>
      <c r="I22" s="36"/>
      <c r="J22" s="36"/>
      <c r="K22" s="36"/>
      <c r="L22" s="36"/>
      <c r="M22" s="36"/>
    </row>
    <row r="23" spans="1:13" s="1" customFormat="1" x14ac:dyDescent="0.35">
      <c r="A23" s="62" t="s">
        <v>37</v>
      </c>
      <c r="B23" s="94">
        <v>1672</v>
      </c>
      <c r="C23" s="95">
        <v>4776.7631579999997</v>
      </c>
      <c r="D23" s="88">
        <v>56.206610392999998</v>
      </c>
      <c r="E23" s="88">
        <v>2.8986168120000002</v>
      </c>
      <c r="F23" s="90"/>
      <c r="G23" s="90"/>
      <c r="H23" s="36"/>
      <c r="I23" s="36"/>
      <c r="J23" s="36"/>
      <c r="K23" s="36"/>
      <c r="L23" s="36"/>
      <c r="M23" s="36"/>
    </row>
    <row r="24" spans="1:13" s="1" customFormat="1" x14ac:dyDescent="0.35">
      <c r="A24" s="62" t="s">
        <v>38</v>
      </c>
      <c r="B24" s="94">
        <v>1907</v>
      </c>
      <c r="C24" s="95">
        <v>13023.509185000001</v>
      </c>
      <c r="D24" s="88">
        <v>74.177641933999993</v>
      </c>
      <c r="E24" s="88">
        <v>3.9897276632000001</v>
      </c>
      <c r="F24" s="90"/>
      <c r="G24" s="90"/>
      <c r="H24" s="36"/>
      <c r="I24" s="36"/>
      <c r="J24" s="36"/>
      <c r="K24" s="36"/>
      <c r="L24" s="36"/>
      <c r="M24" s="36"/>
    </row>
    <row r="25" spans="1:13" s="1" customFormat="1" x14ac:dyDescent="0.35">
      <c r="A25" s="62" t="s">
        <v>39</v>
      </c>
      <c r="B25" s="94">
        <v>1082</v>
      </c>
      <c r="C25" s="95">
        <v>1536.7126370000001</v>
      </c>
      <c r="D25" s="88">
        <v>44.917917052999996</v>
      </c>
      <c r="E25" s="88">
        <v>2.0067762114000001</v>
      </c>
      <c r="F25" s="90"/>
      <c r="G25" s="90"/>
      <c r="H25" s="36"/>
      <c r="I25" s="36"/>
      <c r="J25" s="36"/>
      <c r="K25" s="36"/>
      <c r="L25" s="36"/>
      <c r="M25" s="36"/>
    </row>
    <row r="26" spans="1:13" s="1" customFormat="1" x14ac:dyDescent="0.35">
      <c r="A26" s="62" t="s">
        <v>40</v>
      </c>
      <c r="B26" s="94">
        <v>1239</v>
      </c>
      <c r="C26" s="95">
        <v>30107.814060000001</v>
      </c>
      <c r="D26" s="88">
        <v>45.472730310999999</v>
      </c>
      <c r="E26" s="88">
        <v>4.3850862591000004</v>
      </c>
      <c r="F26" s="90"/>
      <c r="G26" s="90"/>
      <c r="H26" s="36"/>
      <c r="I26" s="36"/>
      <c r="J26" s="36"/>
      <c r="K26" s="36"/>
      <c r="L26" s="36"/>
      <c r="M26" s="36"/>
    </row>
    <row r="27" spans="1:13" s="1" customFormat="1" x14ac:dyDescent="0.35">
      <c r="A27" s="62" t="s">
        <v>41</v>
      </c>
      <c r="B27" s="94">
        <v>1668</v>
      </c>
      <c r="C27" s="95">
        <v>2151.5</v>
      </c>
      <c r="D27" s="88">
        <v>57.291851588999997</v>
      </c>
      <c r="E27" s="88">
        <v>0.63478782519999999</v>
      </c>
      <c r="F27" s="90"/>
      <c r="G27" s="90"/>
      <c r="H27" s="36"/>
      <c r="I27" s="36"/>
      <c r="J27" s="36"/>
      <c r="K27" s="36"/>
      <c r="L27" s="36"/>
      <c r="M27" s="36"/>
    </row>
    <row r="28" spans="1:13" s="1" customFormat="1" x14ac:dyDescent="0.35">
      <c r="A28" s="62" t="s">
        <v>42</v>
      </c>
      <c r="B28" s="94">
        <v>1027</v>
      </c>
      <c r="C28" s="95">
        <v>24703.726276000001</v>
      </c>
      <c r="D28" s="88">
        <v>38.841789912000003</v>
      </c>
      <c r="E28" s="88">
        <v>4.2651872257000001</v>
      </c>
      <c r="F28" s="90"/>
      <c r="G28" s="90"/>
      <c r="H28" s="36"/>
      <c r="I28" s="36"/>
      <c r="J28" s="36"/>
      <c r="K28" s="36"/>
      <c r="L28" s="36"/>
      <c r="M28" s="36"/>
    </row>
    <row r="29" spans="1:13" s="1" customFormat="1" x14ac:dyDescent="0.35">
      <c r="A29" s="62" t="s">
        <v>43</v>
      </c>
      <c r="B29" s="94">
        <v>2008</v>
      </c>
      <c r="C29" s="95">
        <v>54766.987559000001</v>
      </c>
      <c r="D29" s="88">
        <v>59.016770604999998</v>
      </c>
      <c r="E29" s="88">
        <v>3.7652211012999999</v>
      </c>
      <c r="F29" s="90"/>
      <c r="G29" s="90"/>
      <c r="H29" s="36"/>
      <c r="I29" s="36"/>
      <c r="J29" s="36"/>
      <c r="K29" s="36"/>
      <c r="L29" s="36"/>
      <c r="M29" s="36"/>
    </row>
    <row r="30" spans="1:13" s="1" customFormat="1" x14ac:dyDescent="0.35">
      <c r="A30" s="62" t="s">
        <v>44</v>
      </c>
      <c r="B30" s="94">
        <v>2047</v>
      </c>
      <c r="C30" s="95">
        <v>97609.960594000004</v>
      </c>
      <c r="D30" s="88">
        <v>83.162118651</v>
      </c>
      <c r="E30" s="88">
        <v>3.5369412948000001</v>
      </c>
      <c r="F30" s="90"/>
      <c r="G30" s="90"/>
      <c r="H30" s="36"/>
      <c r="I30" s="36"/>
      <c r="J30" s="36"/>
      <c r="K30" s="36"/>
      <c r="L30" s="36"/>
      <c r="M30" s="36"/>
    </row>
    <row r="31" spans="1:13" s="1" customFormat="1" x14ac:dyDescent="0.35">
      <c r="A31" s="62" t="s">
        <v>45</v>
      </c>
      <c r="B31" s="94">
        <v>1770</v>
      </c>
      <c r="C31" s="95">
        <v>11244.504392000001</v>
      </c>
      <c r="D31" s="88">
        <v>56.327074158000002</v>
      </c>
      <c r="E31" s="88">
        <v>4.1173521819000003</v>
      </c>
      <c r="F31" s="90"/>
      <c r="G31" s="90"/>
      <c r="H31" s="36"/>
      <c r="I31" s="36"/>
      <c r="J31" s="36"/>
      <c r="K31" s="36"/>
      <c r="L31" s="36"/>
      <c r="M31" s="36"/>
    </row>
    <row r="32" spans="1:13" s="1" customFormat="1" x14ac:dyDescent="0.35">
      <c r="A32" s="62" t="s">
        <v>46</v>
      </c>
      <c r="B32" s="94">
        <v>2172</v>
      </c>
      <c r="C32" s="95">
        <v>34328.33668</v>
      </c>
      <c r="D32" s="88">
        <v>72.304891650000002</v>
      </c>
      <c r="E32" s="88">
        <v>3.5879076139000001</v>
      </c>
      <c r="F32" s="90"/>
      <c r="G32" s="90"/>
      <c r="H32" s="36"/>
      <c r="I32" s="36"/>
      <c r="J32" s="36"/>
      <c r="K32" s="36"/>
      <c r="L32" s="36"/>
      <c r="M32" s="36"/>
    </row>
    <row r="33" spans="1:13" s="1" customFormat="1" x14ac:dyDescent="0.35">
      <c r="A33" s="62" t="s">
        <v>47</v>
      </c>
      <c r="B33" s="94">
        <v>1669</v>
      </c>
      <c r="C33" s="95">
        <v>23875.815661000001</v>
      </c>
      <c r="D33" s="88">
        <v>44.581148018999997</v>
      </c>
      <c r="E33" s="88">
        <v>4.5854513174999996</v>
      </c>
      <c r="F33" s="90"/>
      <c r="G33" s="90"/>
      <c r="H33" s="36"/>
      <c r="I33" s="36"/>
      <c r="J33" s="36"/>
      <c r="K33" s="36"/>
      <c r="L33" s="36"/>
      <c r="M33" s="36"/>
    </row>
    <row r="34" spans="1:13" s="1" customFormat="1" x14ac:dyDescent="0.35">
      <c r="A34" s="62" t="s">
        <v>48</v>
      </c>
      <c r="B34" s="94">
        <v>524</v>
      </c>
      <c r="C34" s="95">
        <v>19933.062614999999</v>
      </c>
      <c r="D34" s="88">
        <v>22.846934638</v>
      </c>
      <c r="E34" s="88">
        <v>3.9429707534</v>
      </c>
      <c r="F34" s="90"/>
      <c r="G34" s="90"/>
      <c r="H34" s="36"/>
      <c r="I34" s="36"/>
      <c r="J34" s="36"/>
      <c r="K34" s="36"/>
      <c r="L34" s="36"/>
      <c r="M34" s="36"/>
    </row>
    <row r="35" spans="1:13" s="1" customFormat="1" x14ac:dyDescent="0.35">
      <c r="A35" s="62" t="s">
        <v>49</v>
      </c>
      <c r="B35" s="94">
        <v>713</v>
      </c>
      <c r="C35" s="95">
        <v>6917.1292860000003</v>
      </c>
      <c r="D35" s="88">
        <v>59.710263433000001</v>
      </c>
      <c r="E35" s="88">
        <v>6.9081656482999998</v>
      </c>
      <c r="F35" s="90"/>
      <c r="G35" s="90"/>
      <c r="H35" s="36"/>
      <c r="I35" s="36"/>
      <c r="J35" s="36"/>
      <c r="K35" s="36"/>
      <c r="L35" s="36"/>
      <c r="M35" s="36"/>
    </row>
    <row r="36" spans="1:13" s="1" customFormat="1" x14ac:dyDescent="0.35">
      <c r="A36" s="62" t="s">
        <v>50</v>
      </c>
      <c r="B36" s="94">
        <v>1876</v>
      </c>
      <c r="C36" s="95">
        <v>24968.714423000001</v>
      </c>
      <c r="D36" s="88">
        <v>55.828010651</v>
      </c>
      <c r="E36" s="88">
        <v>4.3292405647000001</v>
      </c>
      <c r="F36" s="90"/>
      <c r="G36" s="90"/>
      <c r="H36" s="36"/>
      <c r="I36" s="36"/>
      <c r="J36" s="36"/>
      <c r="K36" s="36"/>
      <c r="L36" s="36"/>
      <c r="M36" s="36"/>
    </row>
    <row r="37" spans="1:13" s="1" customFormat="1" x14ac:dyDescent="0.35">
      <c r="A37" s="62" t="s">
        <v>51</v>
      </c>
      <c r="B37" s="94">
        <v>2261</v>
      </c>
      <c r="C37" s="95">
        <v>43149.184032999998</v>
      </c>
      <c r="D37" s="88">
        <v>74.688166162000002</v>
      </c>
      <c r="E37" s="88">
        <v>3.8358549740000001</v>
      </c>
      <c r="F37" s="90"/>
      <c r="G37" s="90"/>
      <c r="H37" s="36"/>
      <c r="I37" s="36"/>
      <c r="J37" s="36"/>
      <c r="K37" s="36"/>
      <c r="L37" s="36"/>
      <c r="M37" s="36"/>
    </row>
    <row r="38" spans="1:13" s="1" customFormat="1" x14ac:dyDescent="0.35">
      <c r="A38" s="62" t="s">
        <v>150</v>
      </c>
      <c r="B38" s="94">
        <v>161</v>
      </c>
      <c r="C38" s="95">
        <v>31764.035747999998</v>
      </c>
      <c r="D38" s="88">
        <v>30.991958824000001</v>
      </c>
      <c r="E38" s="88">
        <v>10.88136413</v>
      </c>
      <c r="F38" s="90"/>
      <c r="G38" s="90"/>
      <c r="H38" s="36"/>
      <c r="I38" s="36"/>
      <c r="J38" s="36"/>
      <c r="K38" s="36"/>
      <c r="L38" s="36"/>
      <c r="M38" s="36"/>
    </row>
    <row r="39" spans="1:13" s="1" customFormat="1" x14ac:dyDescent="0.35">
      <c r="B39" s="98"/>
      <c r="C39" s="98"/>
      <c r="D39" s="98"/>
      <c r="E39" s="98"/>
      <c r="F39" s="98"/>
      <c r="G39" s="98"/>
    </row>
    <row r="40" spans="1:13" s="1" customFormat="1" x14ac:dyDescent="0.35">
      <c r="A40" s="58" t="s">
        <v>52</v>
      </c>
    </row>
    <row r="41" spans="1:13" s="1" customFormat="1" ht="65.25" customHeight="1" x14ac:dyDescent="0.35">
      <c r="A41" s="59" t="s">
        <v>53</v>
      </c>
      <c r="B41" s="119" t="s">
        <v>144</v>
      </c>
      <c r="C41" s="119"/>
      <c r="D41" s="119"/>
      <c r="E41" s="119"/>
      <c r="F41" s="119"/>
      <c r="G41" s="119"/>
      <c r="H41" s="119"/>
      <c r="I41" s="119"/>
      <c r="J41" s="119"/>
      <c r="K41" s="119"/>
      <c r="L41" s="119"/>
      <c r="M41" s="119"/>
    </row>
    <row r="42" spans="1:13" s="1" customFormat="1" ht="51" customHeight="1" x14ac:dyDescent="0.35">
      <c r="B42" s="119" t="s">
        <v>145</v>
      </c>
      <c r="C42" s="119"/>
      <c r="D42" s="119"/>
      <c r="E42" s="119"/>
      <c r="F42" s="119"/>
      <c r="G42" s="119"/>
      <c r="H42" s="119"/>
      <c r="I42" s="119"/>
      <c r="J42" s="119"/>
      <c r="K42" s="119"/>
      <c r="L42" s="119"/>
      <c r="M42" s="119"/>
    </row>
    <row r="43" spans="1:13" s="1" customFormat="1" x14ac:dyDescent="0.35">
      <c r="A43" s="60" t="s">
        <v>152</v>
      </c>
      <c r="B43" s="117" t="s">
        <v>153</v>
      </c>
      <c r="C43" s="117"/>
      <c r="D43" s="117"/>
      <c r="E43" s="117"/>
      <c r="F43" s="117"/>
      <c r="G43" s="117"/>
      <c r="H43" s="117"/>
      <c r="I43" s="117"/>
    </row>
    <row r="44" spans="1:13" s="1" customFormat="1" x14ac:dyDescent="0.35"/>
    <row r="45" spans="1:13" s="1" customFormat="1" x14ac:dyDescent="0.35"/>
    <row r="46" spans="1:13" s="1" customFormat="1" x14ac:dyDescent="0.35"/>
    <row r="47" spans="1:13" s="1" customFormat="1" x14ac:dyDescent="0.35"/>
    <row r="48" spans="1:13" s="1" customFormat="1" x14ac:dyDescent="0.35"/>
    <row r="49" s="1" customFormat="1" x14ac:dyDescent="0.35"/>
    <row r="50" s="1" customFormat="1" x14ac:dyDescent="0.35"/>
    <row r="51" s="1" customFormat="1" x14ac:dyDescent="0.35"/>
    <row r="52" s="1" customFormat="1" x14ac:dyDescent="0.35"/>
    <row r="53" s="1" customFormat="1" x14ac:dyDescent="0.35"/>
    <row r="54" s="1" customFormat="1" x14ac:dyDescent="0.35"/>
    <row r="55" s="1" customFormat="1" x14ac:dyDescent="0.35"/>
    <row r="56" s="1" customFormat="1" x14ac:dyDescent="0.35"/>
    <row r="57" s="1" customFormat="1" x14ac:dyDescent="0.35"/>
    <row r="58" s="1" customFormat="1" x14ac:dyDescent="0.35"/>
    <row r="59" s="1" customFormat="1" x14ac:dyDescent="0.35"/>
    <row r="60" s="1" customFormat="1" x14ac:dyDescent="0.35"/>
    <row r="61" s="1" customFormat="1" x14ac:dyDescent="0.35"/>
    <row r="62" s="1" customFormat="1" x14ac:dyDescent="0.35"/>
    <row r="63" s="1" customFormat="1" x14ac:dyDescent="0.35"/>
    <row r="64" s="1" customFormat="1" x14ac:dyDescent="0.35"/>
    <row r="65" s="1" customFormat="1" x14ac:dyDescent="0.35"/>
    <row r="66" s="1" customFormat="1" x14ac:dyDescent="0.35"/>
    <row r="67" s="1" customFormat="1" x14ac:dyDescent="0.35"/>
    <row r="68" s="1" customFormat="1" x14ac:dyDescent="0.35"/>
    <row r="69" s="1" customFormat="1" x14ac:dyDescent="0.35"/>
    <row r="70" s="1" customFormat="1" x14ac:dyDescent="0.35"/>
    <row r="71" s="1" customFormat="1" x14ac:dyDescent="0.35"/>
    <row r="72" s="1" customFormat="1" x14ac:dyDescent="0.35"/>
    <row r="73" s="1" customFormat="1" x14ac:dyDescent="0.35"/>
    <row r="74" s="1" customFormat="1" x14ac:dyDescent="0.35"/>
    <row r="75" s="1" customFormat="1" x14ac:dyDescent="0.35"/>
    <row r="76" s="1" customFormat="1" x14ac:dyDescent="0.35"/>
    <row r="77" s="1" customFormat="1" x14ac:dyDescent="0.35"/>
    <row r="78" s="1" customFormat="1" x14ac:dyDescent="0.35"/>
    <row r="79" s="1" customFormat="1" x14ac:dyDescent="0.35"/>
    <row r="80" s="1" customFormat="1" x14ac:dyDescent="0.35"/>
    <row r="81" s="1" customFormat="1" x14ac:dyDescent="0.35"/>
    <row r="82" s="1" customFormat="1" x14ac:dyDescent="0.35"/>
    <row r="83" s="1" customFormat="1" x14ac:dyDescent="0.35"/>
    <row r="84" s="1" customFormat="1" x14ac:dyDescent="0.35"/>
    <row r="85" s="1" customFormat="1" x14ac:dyDescent="0.35"/>
    <row r="86" s="1" customFormat="1" x14ac:dyDescent="0.35"/>
    <row r="87" s="1" customFormat="1" x14ac:dyDescent="0.35"/>
    <row r="88" s="1" customFormat="1" x14ac:dyDescent="0.35"/>
    <row r="89" s="1" customFormat="1" x14ac:dyDescent="0.35"/>
    <row r="90" s="1" customFormat="1" x14ac:dyDescent="0.35"/>
    <row r="91" s="1" customFormat="1" x14ac:dyDescent="0.35"/>
    <row r="92" s="1" customFormat="1" x14ac:dyDescent="0.35"/>
    <row r="93" s="1" customFormat="1" x14ac:dyDescent="0.35"/>
    <row r="94" s="1" customFormat="1" x14ac:dyDescent="0.35"/>
    <row r="95" s="1" customFormat="1" x14ac:dyDescent="0.35"/>
    <row r="96" s="1" customFormat="1" x14ac:dyDescent="0.35"/>
    <row r="97" s="1" customFormat="1" x14ac:dyDescent="0.35"/>
    <row r="98" s="1" customFormat="1" x14ac:dyDescent="0.35"/>
    <row r="99" s="1" customFormat="1" x14ac:dyDescent="0.35"/>
    <row r="100" s="1" customFormat="1" x14ac:dyDescent="0.35"/>
    <row r="101" s="1" customFormat="1" x14ac:dyDescent="0.35"/>
    <row r="102" s="1" customFormat="1" x14ac:dyDescent="0.35"/>
    <row r="103" s="1" customFormat="1" x14ac:dyDescent="0.35"/>
    <row r="104" s="1" customFormat="1" x14ac:dyDescent="0.35"/>
    <row r="105" s="1" customFormat="1" x14ac:dyDescent="0.35"/>
    <row r="106" s="1" customFormat="1" x14ac:dyDescent="0.35"/>
    <row r="107" s="1" customFormat="1" x14ac:dyDescent="0.35"/>
    <row r="108" s="1" customFormat="1" x14ac:dyDescent="0.35"/>
    <row r="109" s="1" customFormat="1" x14ac:dyDescent="0.35"/>
    <row r="110" s="1" customFormat="1" x14ac:dyDescent="0.35"/>
    <row r="111" s="1" customFormat="1" x14ac:dyDescent="0.35"/>
    <row r="112" s="1" customFormat="1" x14ac:dyDescent="0.35"/>
    <row r="113" s="1" customFormat="1" x14ac:dyDescent="0.35"/>
    <row r="114" s="1" customFormat="1" x14ac:dyDescent="0.35"/>
    <row r="115" s="1" customFormat="1" x14ac:dyDescent="0.35"/>
    <row r="116" s="1" customFormat="1" x14ac:dyDescent="0.35"/>
    <row r="117" s="1" customFormat="1" x14ac:dyDescent="0.35"/>
    <row r="118" s="1" customFormat="1" x14ac:dyDescent="0.35"/>
    <row r="119" s="1" customFormat="1" x14ac:dyDescent="0.35"/>
    <row r="120" s="1" customFormat="1" x14ac:dyDescent="0.35"/>
    <row r="121" s="1" customFormat="1" x14ac:dyDescent="0.35"/>
    <row r="122" s="1" customFormat="1" x14ac:dyDescent="0.35"/>
    <row r="123" s="1" customFormat="1" x14ac:dyDescent="0.35"/>
    <row r="124" s="1" customFormat="1" x14ac:dyDescent="0.35"/>
    <row r="125" s="1" customFormat="1" x14ac:dyDescent="0.35"/>
    <row r="126" s="1" customFormat="1" x14ac:dyDescent="0.35"/>
    <row r="127" s="1" customFormat="1" x14ac:dyDescent="0.35"/>
    <row r="128" s="1" customFormat="1" x14ac:dyDescent="0.35"/>
    <row r="129" s="1" customFormat="1" x14ac:dyDescent="0.35"/>
    <row r="130" s="1" customFormat="1" x14ac:dyDescent="0.35"/>
    <row r="131" s="1" customFormat="1" x14ac:dyDescent="0.35"/>
    <row r="132" s="1" customFormat="1" x14ac:dyDescent="0.35"/>
    <row r="133" s="1" customFormat="1" x14ac:dyDescent="0.35"/>
    <row r="134" s="1" customFormat="1" x14ac:dyDescent="0.35"/>
    <row r="135" s="1" customFormat="1" x14ac:dyDescent="0.35"/>
    <row r="136" s="1" customFormat="1" x14ac:dyDescent="0.35"/>
    <row r="137" s="1" customFormat="1" x14ac:dyDescent="0.35"/>
    <row r="138" s="1" customFormat="1" x14ac:dyDescent="0.35"/>
    <row r="139" s="1" customFormat="1" x14ac:dyDescent="0.35"/>
    <row r="140" s="1" customFormat="1" x14ac:dyDescent="0.35"/>
    <row r="141" s="1" customFormat="1" x14ac:dyDescent="0.35"/>
    <row r="142" s="1" customFormat="1" x14ac:dyDescent="0.35"/>
    <row r="143" s="1" customFormat="1" x14ac:dyDescent="0.35"/>
    <row r="144" s="1" customFormat="1" x14ac:dyDescent="0.35"/>
    <row r="145" s="1" customFormat="1" x14ac:dyDescent="0.35"/>
    <row r="146" s="1" customFormat="1" x14ac:dyDescent="0.35"/>
    <row r="147" s="1" customFormat="1" x14ac:dyDescent="0.35"/>
    <row r="148" s="1" customFormat="1" x14ac:dyDescent="0.35"/>
    <row r="149" s="1" customFormat="1" x14ac:dyDescent="0.35"/>
    <row r="150" s="1" customFormat="1" x14ac:dyDescent="0.35"/>
    <row r="151" s="1" customFormat="1" x14ac:dyDescent="0.35"/>
    <row r="152" s="1" customFormat="1" x14ac:dyDescent="0.35"/>
    <row r="153" s="1" customFormat="1" x14ac:dyDescent="0.35"/>
    <row r="154" s="1" customFormat="1" x14ac:dyDescent="0.35"/>
    <row r="155" s="1" customFormat="1" x14ac:dyDescent="0.35"/>
    <row r="156" s="1" customFormat="1" x14ac:dyDescent="0.35"/>
    <row r="157" s="1" customFormat="1" x14ac:dyDescent="0.35"/>
    <row r="158" s="1" customFormat="1" x14ac:dyDescent="0.35"/>
    <row r="159" s="1" customFormat="1" x14ac:dyDescent="0.35"/>
    <row r="160" s="1" customFormat="1" x14ac:dyDescent="0.35"/>
    <row r="161" s="1" customFormat="1" x14ac:dyDescent="0.35"/>
    <row r="162" s="1" customFormat="1" x14ac:dyDescent="0.35"/>
    <row r="163" s="1" customFormat="1" x14ac:dyDescent="0.35"/>
    <row r="164" s="1" customFormat="1" x14ac:dyDescent="0.35"/>
    <row r="165" s="1" customFormat="1" x14ac:dyDescent="0.35"/>
    <row r="166" s="1" customFormat="1" x14ac:dyDescent="0.35"/>
    <row r="167" s="1" customFormat="1" x14ac:dyDescent="0.35"/>
    <row r="168" s="1" customFormat="1" x14ac:dyDescent="0.35"/>
    <row r="169" s="1" customFormat="1" x14ac:dyDescent="0.35"/>
    <row r="170" s="1" customFormat="1" x14ac:dyDescent="0.35"/>
    <row r="171" s="1" customFormat="1" x14ac:dyDescent="0.35"/>
    <row r="172" s="1" customFormat="1" x14ac:dyDescent="0.35"/>
    <row r="173" s="1" customFormat="1" x14ac:dyDescent="0.35"/>
    <row r="174" s="1" customFormat="1" x14ac:dyDescent="0.35"/>
    <row r="175" s="1" customFormat="1" x14ac:dyDescent="0.35"/>
    <row r="176" s="1" customFormat="1" x14ac:dyDescent="0.35"/>
    <row r="177" s="1" customFormat="1" x14ac:dyDescent="0.35"/>
    <row r="178" s="1" customFormat="1" x14ac:dyDescent="0.35"/>
    <row r="179" s="1" customFormat="1" x14ac:dyDescent="0.35"/>
    <row r="180" s="1" customFormat="1" x14ac:dyDescent="0.35"/>
    <row r="181" s="1" customFormat="1" x14ac:dyDescent="0.35"/>
    <row r="182" s="1" customFormat="1" x14ac:dyDescent="0.35"/>
    <row r="183" s="1" customFormat="1" x14ac:dyDescent="0.35"/>
    <row r="184" s="1" customFormat="1" x14ac:dyDescent="0.35"/>
    <row r="185" s="1" customFormat="1" x14ac:dyDescent="0.35"/>
    <row r="186" s="1" customFormat="1" x14ac:dyDescent="0.35"/>
    <row r="187" s="1" customFormat="1" x14ac:dyDescent="0.35"/>
    <row r="188" s="1" customFormat="1" x14ac:dyDescent="0.35"/>
    <row r="189" s="1" customFormat="1" x14ac:dyDescent="0.35"/>
    <row r="190" s="1" customFormat="1" x14ac:dyDescent="0.35"/>
    <row r="191" s="1" customFormat="1" x14ac:dyDescent="0.35"/>
    <row r="192" s="1" customFormat="1" x14ac:dyDescent="0.35"/>
    <row r="193" s="1" customFormat="1" x14ac:dyDescent="0.35"/>
    <row r="194" s="1" customFormat="1" x14ac:dyDescent="0.35"/>
    <row r="195" s="1" customFormat="1" x14ac:dyDescent="0.35"/>
  </sheetData>
  <mergeCells count="3">
    <mergeCell ref="B42:M42"/>
    <mergeCell ref="B41:M41"/>
    <mergeCell ref="B43:I43"/>
  </mergeCells>
  <conditionalFormatting sqref="C14:C38">
    <cfRule type="expression" dxfId="148" priority="1">
      <formula>"$G3=1"</formula>
    </cfRule>
  </conditionalFormatting>
  <hyperlinks>
    <hyperlink ref="K1" location="Contents!B43" display="Contents" xr:uid="{074F4D67-94B0-495D-8477-045CDEA9FAF8}"/>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66251-D1DB-4394-A50D-C31FE4860D6E}">
  <dimension ref="A1:O43"/>
  <sheetViews>
    <sheetView workbookViewId="0">
      <selection activeCell="B4" sqref="B4"/>
    </sheetView>
  </sheetViews>
  <sheetFormatPr defaultColWidth="8.81640625" defaultRowHeight="14.5" x14ac:dyDescent="0.35"/>
  <cols>
    <col min="1" max="1" width="23.81640625" style="1" customWidth="1"/>
    <col min="2" max="2" width="15.81640625" style="1" customWidth="1"/>
    <col min="3" max="3" width="16.1796875" style="1" customWidth="1"/>
    <col min="4" max="4" width="13" style="1" customWidth="1"/>
    <col min="5" max="5" width="14" style="1" customWidth="1"/>
    <col min="6" max="6" width="15.26953125" style="1" customWidth="1"/>
    <col min="7" max="7" width="17.1796875" style="1" customWidth="1"/>
    <col min="8" max="8" width="13.1796875" style="1" customWidth="1"/>
    <col min="9" max="9" width="12.26953125" style="1" customWidth="1"/>
    <col min="10" max="10" width="8.81640625" style="1"/>
    <col min="11" max="11" width="13.1796875" style="1" customWidth="1"/>
    <col min="12" max="12" width="8.81640625" style="1"/>
    <col min="13" max="13" width="12.81640625" style="1" customWidth="1"/>
    <col min="14" max="16384" width="8.81640625" style="1"/>
  </cols>
  <sheetData>
    <row r="1" spans="1:15" s="77" customFormat="1" ht="30.75" customHeight="1" x14ac:dyDescent="0.35">
      <c r="A1" s="73" t="s">
        <v>2</v>
      </c>
      <c r="B1" s="74" t="str">
        <f>Contents!B2</f>
        <v>Digital education at school in Europe: Bridging gaps in access, teaching and learning - 2026</v>
      </c>
      <c r="C1" s="74"/>
      <c r="D1" s="74"/>
      <c r="E1" s="74"/>
      <c r="F1" s="74"/>
      <c r="G1" s="74"/>
      <c r="H1" s="74"/>
      <c r="I1" s="74"/>
      <c r="J1" s="74"/>
      <c r="K1" s="81" t="s">
        <v>312</v>
      </c>
      <c r="L1" s="74"/>
      <c r="M1" s="74"/>
    </row>
    <row r="2" spans="1:15" x14ac:dyDescent="0.35">
      <c r="A2" s="2" t="s">
        <v>3</v>
      </c>
      <c r="B2" s="3" t="s">
        <v>146</v>
      </c>
      <c r="C2" s="3"/>
      <c r="D2" s="3"/>
      <c r="E2" s="3"/>
      <c r="F2" s="3"/>
      <c r="G2" s="3"/>
      <c r="H2" s="3"/>
      <c r="I2" s="3"/>
      <c r="J2" s="3"/>
      <c r="K2" s="3"/>
      <c r="L2" s="3"/>
      <c r="M2" s="3"/>
    </row>
    <row r="3" spans="1:15" x14ac:dyDescent="0.35">
      <c r="A3" s="2"/>
      <c r="B3" s="3"/>
      <c r="C3" s="3"/>
      <c r="D3" s="3"/>
      <c r="E3" s="3"/>
      <c r="F3" s="3"/>
      <c r="G3" s="3"/>
      <c r="H3" s="3"/>
      <c r="I3" s="3"/>
      <c r="J3" s="3"/>
      <c r="K3" s="3"/>
      <c r="L3" s="3"/>
      <c r="M3" s="3"/>
    </row>
    <row r="4" spans="1:15" x14ac:dyDescent="0.35">
      <c r="A4" s="2" t="s">
        <v>6</v>
      </c>
      <c r="B4" s="3" t="s">
        <v>332</v>
      </c>
      <c r="C4" s="3"/>
      <c r="D4" s="3"/>
      <c r="E4" s="3"/>
      <c r="F4" s="3"/>
      <c r="G4" s="3"/>
      <c r="H4" s="3"/>
      <c r="I4" s="3"/>
      <c r="J4" s="3"/>
      <c r="K4" s="3"/>
      <c r="L4" s="3"/>
      <c r="M4" s="3"/>
    </row>
    <row r="5" spans="1:15" x14ac:dyDescent="0.35">
      <c r="A5" s="2"/>
      <c r="B5" s="3"/>
      <c r="C5" s="3"/>
      <c r="D5" s="3"/>
      <c r="E5" s="3"/>
      <c r="F5" s="3"/>
      <c r="G5" s="3"/>
      <c r="H5" s="3"/>
      <c r="I5" s="3"/>
      <c r="J5" s="3"/>
      <c r="K5" s="3"/>
      <c r="L5" s="3"/>
      <c r="M5" s="3"/>
    </row>
    <row r="6" spans="1:15" x14ac:dyDescent="0.35">
      <c r="A6" s="2" t="s">
        <v>8</v>
      </c>
      <c r="B6" s="3">
        <v>2023</v>
      </c>
      <c r="C6" s="3"/>
      <c r="D6" s="3"/>
      <c r="E6" s="3"/>
      <c r="F6" s="3"/>
      <c r="G6" s="3"/>
      <c r="H6" s="3"/>
      <c r="I6" s="3"/>
      <c r="J6" s="3"/>
      <c r="K6" s="3"/>
      <c r="L6" s="3"/>
      <c r="M6" s="3"/>
    </row>
    <row r="7" spans="1:15" x14ac:dyDescent="0.35">
      <c r="A7" s="61"/>
    </row>
    <row r="8" spans="1:15" ht="23.9" customHeight="1" x14ac:dyDescent="0.35">
      <c r="A8" s="2" t="s">
        <v>9</v>
      </c>
      <c r="B8" s="16" t="s">
        <v>147</v>
      </c>
      <c r="C8" s="16"/>
      <c r="D8" s="16"/>
      <c r="E8" s="16"/>
      <c r="F8" s="16"/>
      <c r="G8" s="16"/>
      <c r="H8" s="16"/>
      <c r="I8" s="16"/>
      <c r="J8" s="16"/>
      <c r="K8" s="16"/>
      <c r="L8" s="16"/>
      <c r="M8" s="16"/>
      <c r="N8" s="64"/>
      <c r="O8" s="64"/>
    </row>
    <row r="9" spans="1:15" x14ac:dyDescent="0.35">
      <c r="A9" s="2" t="s">
        <v>11</v>
      </c>
      <c r="B9" s="3" t="s">
        <v>12</v>
      </c>
      <c r="C9" s="3"/>
      <c r="D9" s="3"/>
      <c r="E9" s="3"/>
      <c r="F9" s="3"/>
      <c r="G9" s="3"/>
      <c r="H9" s="3"/>
      <c r="I9" s="3"/>
      <c r="J9" s="3"/>
      <c r="K9" s="3"/>
      <c r="L9" s="3"/>
      <c r="M9" s="3"/>
    </row>
    <row r="13" spans="1:15" ht="18.649999999999999" customHeight="1" x14ac:dyDescent="0.35">
      <c r="B13" s="128" t="s">
        <v>148</v>
      </c>
      <c r="C13" s="128"/>
      <c r="D13" s="128"/>
      <c r="E13" s="128"/>
      <c r="F13" s="128" t="s">
        <v>149</v>
      </c>
      <c r="G13" s="128"/>
      <c r="H13" s="128"/>
      <c r="I13" s="128"/>
    </row>
    <row r="14" spans="1:15" ht="28" x14ac:dyDescent="0.35">
      <c r="A14" s="63"/>
      <c r="B14" s="22" t="s">
        <v>19</v>
      </c>
      <c r="C14" s="22" t="s">
        <v>20</v>
      </c>
      <c r="D14" s="22" t="s">
        <v>21</v>
      </c>
      <c r="E14" s="22" t="s">
        <v>22</v>
      </c>
      <c r="F14" s="22" t="s">
        <v>19</v>
      </c>
      <c r="G14" s="22" t="s">
        <v>20</v>
      </c>
      <c r="H14" s="22" t="s">
        <v>21</v>
      </c>
      <c r="I14" s="22" t="s">
        <v>22</v>
      </c>
    </row>
    <row r="15" spans="1:15" x14ac:dyDescent="0.35">
      <c r="A15" s="62" t="s">
        <v>27</v>
      </c>
      <c r="B15" s="94">
        <v>842</v>
      </c>
      <c r="C15" s="95">
        <v>17948.135502000001</v>
      </c>
      <c r="D15" s="88">
        <v>25.713559187000001</v>
      </c>
      <c r="E15" s="88">
        <v>0.83935326850000003</v>
      </c>
      <c r="F15" s="94">
        <v>1221</v>
      </c>
      <c r="G15" s="95">
        <v>26046.115407000001</v>
      </c>
      <c r="H15" s="88">
        <v>37.315203578000002</v>
      </c>
      <c r="I15" s="88">
        <v>1.0864675668999999</v>
      </c>
      <c r="J15" s="98"/>
      <c r="K15" s="98"/>
      <c r="L15" s="98"/>
      <c r="M15" s="98"/>
      <c r="N15" s="98"/>
      <c r="O15" s="98"/>
    </row>
    <row r="16" spans="1:15" x14ac:dyDescent="0.35">
      <c r="A16" s="62" t="s">
        <v>29</v>
      </c>
      <c r="B16" s="94">
        <v>1636</v>
      </c>
      <c r="C16" s="95">
        <v>22159.991836000001</v>
      </c>
      <c r="D16" s="88">
        <v>20.091887877000001</v>
      </c>
      <c r="E16" s="88">
        <v>0.55152245</v>
      </c>
      <c r="F16" s="94">
        <v>2765</v>
      </c>
      <c r="G16" s="95">
        <v>39122.980735999998</v>
      </c>
      <c r="H16" s="88">
        <v>35.471788445000001</v>
      </c>
      <c r="I16" s="88">
        <v>0.71891301070000002</v>
      </c>
      <c r="J16" s="98"/>
      <c r="K16" s="98"/>
      <c r="L16" s="98"/>
      <c r="M16" s="98"/>
      <c r="N16" s="98"/>
      <c r="O16" s="98"/>
    </row>
    <row r="17" spans="1:15" x14ac:dyDescent="0.35">
      <c r="A17" s="62" t="s">
        <v>30</v>
      </c>
      <c r="B17" s="94">
        <v>1187</v>
      </c>
      <c r="C17" s="95">
        <v>24104.57674</v>
      </c>
      <c r="D17" s="88">
        <v>42.030652033000003</v>
      </c>
      <c r="E17" s="88">
        <v>1.2313723796</v>
      </c>
      <c r="F17" s="94">
        <v>1193</v>
      </c>
      <c r="G17" s="95">
        <v>23919.503298</v>
      </c>
      <c r="H17" s="88">
        <v>41.707943299999997</v>
      </c>
      <c r="I17" s="88">
        <v>1.0283879315</v>
      </c>
      <c r="J17" s="98"/>
      <c r="K17" s="98"/>
      <c r="L17" s="98"/>
      <c r="M17" s="98"/>
      <c r="N17" s="98"/>
      <c r="O17" s="98"/>
    </row>
    <row r="18" spans="1:15" x14ac:dyDescent="0.35">
      <c r="A18" s="62" t="s">
        <v>31</v>
      </c>
      <c r="B18" s="94">
        <v>800</v>
      </c>
      <c r="C18" s="95">
        <v>118159.096059</v>
      </c>
      <c r="D18" s="88">
        <v>19.565092848999999</v>
      </c>
      <c r="E18" s="88">
        <v>0.80048525559999995</v>
      </c>
      <c r="F18" s="94">
        <v>1488</v>
      </c>
      <c r="G18" s="95">
        <v>215904.99081399999</v>
      </c>
      <c r="H18" s="88">
        <v>35.750114316999998</v>
      </c>
      <c r="I18" s="88">
        <v>0.94751417029999996</v>
      </c>
      <c r="J18" s="98"/>
      <c r="K18" s="98"/>
      <c r="L18" s="98"/>
      <c r="M18" s="98"/>
      <c r="N18" s="98"/>
      <c r="O18" s="98"/>
    </row>
    <row r="19" spans="1:15" x14ac:dyDescent="0.35">
      <c r="A19" s="62" t="s">
        <v>32</v>
      </c>
      <c r="B19" s="94">
        <v>875</v>
      </c>
      <c r="C19" s="95">
        <v>24539.242137000001</v>
      </c>
      <c r="D19" s="88">
        <v>27.114712216000001</v>
      </c>
      <c r="E19" s="88">
        <v>0.83088821040000005</v>
      </c>
      <c r="F19" s="94">
        <v>1007</v>
      </c>
      <c r="G19" s="95">
        <v>28175.089741</v>
      </c>
      <c r="H19" s="88">
        <v>31.132153378000002</v>
      </c>
      <c r="I19" s="88">
        <v>0.74176331500000003</v>
      </c>
      <c r="J19" s="98"/>
      <c r="K19" s="98"/>
      <c r="L19" s="98"/>
      <c r="M19" s="98"/>
      <c r="N19" s="98"/>
      <c r="O19" s="98"/>
    </row>
    <row r="20" spans="1:15" x14ac:dyDescent="0.35">
      <c r="A20" s="62" t="s">
        <v>33</v>
      </c>
      <c r="B20" s="94">
        <v>2439</v>
      </c>
      <c r="C20" s="95">
        <v>105077.630381</v>
      </c>
      <c r="D20" s="88">
        <v>23.22544285</v>
      </c>
      <c r="E20" s="88">
        <v>0.67662443959999996</v>
      </c>
      <c r="F20" s="94">
        <v>3266</v>
      </c>
      <c r="G20" s="95">
        <v>142076.645942</v>
      </c>
      <c r="H20" s="88">
        <v>31.403382515000001</v>
      </c>
      <c r="I20" s="88">
        <v>0.78818955769999999</v>
      </c>
      <c r="J20" s="98"/>
      <c r="K20" s="98"/>
      <c r="L20" s="98"/>
      <c r="M20" s="98"/>
      <c r="N20" s="98"/>
      <c r="O20" s="98"/>
    </row>
    <row r="21" spans="1:15" x14ac:dyDescent="0.35">
      <c r="A21" s="62" t="s">
        <v>34</v>
      </c>
      <c r="B21" s="94">
        <v>626</v>
      </c>
      <c r="C21" s="95">
        <v>141235.07615000001</v>
      </c>
      <c r="D21" s="88">
        <v>19.271705667999999</v>
      </c>
      <c r="E21" s="88">
        <v>0.80537848629999997</v>
      </c>
      <c r="F21" s="94">
        <v>809</v>
      </c>
      <c r="G21" s="95">
        <v>180622.769317</v>
      </c>
      <c r="H21" s="88">
        <v>24.646206466999999</v>
      </c>
      <c r="I21" s="88">
        <v>0.80219439400000003</v>
      </c>
      <c r="J21" s="98"/>
      <c r="K21" s="98"/>
      <c r="L21" s="98"/>
      <c r="M21" s="98"/>
      <c r="N21" s="98"/>
      <c r="O21" s="98"/>
    </row>
    <row r="22" spans="1:15" x14ac:dyDescent="0.35">
      <c r="A22" s="62" t="s">
        <v>35</v>
      </c>
      <c r="B22" s="94">
        <v>726</v>
      </c>
      <c r="C22" s="95">
        <v>9665.5968680000005</v>
      </c>
      <c r="D22" s="88">
        <v>28.443912756</v>
      </c>
      <c r="E22" s="88">
        <v>1.1868254156</v>
      </c>
      <c r="F22" s="94">
        <v>1125</v>
      </c>
      <c r="G22" s="95">
        <v>14730.934159</v>
      </c>
      <c r="H22" s="88">
        <v>43.350184343999999</v>
      </c>
      <c r="I22" s="88">
        <v>1.0391488205999999</v>
      </c>
      <c r="J22" s="98"/>
      <c r="K22" s="98"/>
      <c r="L22" s="98"/>
      <c r="M22" s="98"/>
      <c r="N22" s="98"/>
      <c r="O22" s="98"/>
    </row>
    <row r="23" spans="1:15" x14ac:dyDescent="0.35">
      <c r="A23" s="62" t="s">
        <v>36</v>
      </c>
      <c r="B23" s="94">
        <v>761</v>
      </c>
      <c r="C23" s="95">
        <v>121236.430494</v>
      </c>
      <c r="D23" s="88">
        <v>23.969371810999998</v>
      </c>
      <c r="E23" s="88">
        <v>1.0798546180999999</v>
      </c>
      <c r="F23" s="94">
        <v>1063</v>
      </c>
      <c r="G23" s="95">
        <v>167426.70389599999</v>
      </c>
      <c r="H23" s="88">
        <v>33.101542997000003</v>
      </c>
      <c r="I23" s="88">
        <v>0.93479154539999998</v>
      </c>
      <c r="J23" s="98"/>
      <c r="K23" s="98"/>
      <c r="L23" s="98"/>
      <c r="M23" s="98"/>
      <c r="N23" s="98"/>
      <c r="O23" s="98"/>
    </row>
    <row r="24" spans="1:15" x14ac:dyDescent="0.35">
      <c r="A24" s="62" t="s">
        <v>37</v>
      </c>
      <c r="B24" s="94">
        <v>673</v>
      </c>
      <c r="C24" s="95">
        <v>2050.8232549999998</v>
      </c>
      <c r="D24" s="88">
        <v>24.581007702000001</v>
      </c>
      <c r="E24" s="88">
        <v>0.8800099736</v>
      </c>
      <c r="F24" s="94">
        <v>958</v>
      </c>
      <c r="G24" s="95">
        <v>2829.043592</v>
      </c>
      <c r="H24" s="88">
        <v>33.908696008</v>
      </c>
      <c r="I24" s="88">
        <v>0.92839320660000002</v>
      </c>
      <c r="J24" s="98"/>
      <c r="K24" s="98"/>
      <c r="L24" s="98"/>
      <c r="M24" s="98"/>
      <c r="N24" s="98"/>
      <c r="O24" s="98"/>
    </row>
    <row r="25" spans="1:15" x14ac:dyDescent="0.35">
      <c r="A25" s="62" t="s">
        <v>38</v>
      </c>
      <c r="B25" s="94">
        <v>674</v>
      </c>
      <c r="C25" s="95">
        <v>4713.180284</v>
      </c>
      <c r="D25" s="88">
        <v>26.193143883000001</v>
      </c>
      <c r="E25" s="88">
        <v>1.0223360185000001</v>
      </c>
      <c r="F25" s="94">
        <v>1115</v>
      </c>
      <c r="G25" s="95">
        <v>7769.2495129999998</v>
      </c>
      <c r="H25" s="88">
        <v>43.177018085</v>
      </c>
      <c r="I25" s="88">
        <v>1.0812620189</v>
      </c>
      <c r="J25" s="98"/>
      <c r="K25" s="98"/>
      <c r="L25" s="98"/>
      <c r="M25" s="98"/>
      <c r="N25" s="98"/>
      <c r="O25" s="98"/>
    </row>
    <row r="26" spans="1:15" x14ac:dyDescent="0.35">
      <c r="A26" s="62" t="s">
        <v>39</v>
      </c>
      <c r="B26" s="94">
        <v>876</v>
      </c>
      <c r="C26" s="95">
        <v>1302.001988</v>
      </c>
      <c r="D26" s="88">
        <v>21.802158601999999</v>
      </c>
      <c r="E26" s="88">
        <v>0.62867530709999997</v>
      </c>
      <c r="F26" s="94">
        <v>1400</v>
      </c>
      <c r="G26" s="95">
        <v>2110.5523119999998</v>
      </c>
      <c r="H26" s="88">
        <v>35.341417798999998</v>
      </c>
      <c r="I26" s="88">
        <v>0.78319248620000004</v>
      </c>
      <c r="J26" s="98"/>
      <c r="K26" s="98"/>
      <c r="L26" s="98"/>
      <c r="M26" s="98"/>
      <c r="N26" s="98"/>
      <c r="O26" s="98"/>
    </row>
    <row r="27" spans="1:15" x14ac:dyDescent="0.35">
      <c r="A27" s="62" t="s">
        <v>40</v>
      </c>
      <c r="B27" s="94">
        <v>602</v>
      </c>
      <c r="C27" s="95">
        <v>15254.232929</v>
      </c>
      <c r="D27" s="88">
        <v>18.417604480000001</v>
      </c>
      <c r="E27" s="88">
        <v>0.86729293750000003</v>
      </c>
      <c r="F27" s="94">
        <v>996</v>
      </c>
      <c r="G27" s="95">
        <v>24703.833847999998</v>
      </c>
      <c r="H27" s="88">
        <v>29.826831874</v>
      </c>
      <c r="I27" s="88">
        <v>0.94590308329999995</v>
      </c>
      <c r="J27" s="98"/>
      <c r="K27" s="98"/>
      <c r="L27" s="98"/>
      <c r="M27" s="98"/>
      <c r="N27" s="98"/>
      <c r="O27" s="98"/>
    </row>
    <row r="28" spans="1:15" x14ac:dyDescent="0.35">
      <c r="A28" s="62" t="s">
        <v>41</v>
      </c>
      <c r="B28" s="94">
        <v>597</v>
      </c>
      <c r="C28" s="95">
        <v>774.76652000000001</v>
      </c>
      <c r="D28" s="88">
        <v>21.876281236000001</v>
      </c>
      <c r="E28" s="88">
        <v>0.84254284479999997</v>
      </c>
      <c r="F28" s="94">
        <v>908</v>
      </c>
      <c r="G28" s="95">
        <v>1199.5363540000001</v>
      </c>
      <c r="H28" s="88">
        <v>33.870067902000002</v>
      </c>
      <c r="I28" s="88">
        <v>0.84411426170000003</v>
      </c>
      <c r="J28" s="98"/>
      <c r="K28" s="98"/>
      <c r="L28" s="98"/>
      <c r="M28" s="98"/>
      <c r="N28" s="98"/>
      <c r="O28" s="98"/>
    </row>
    <row r="29" spans="1:15" x14ac:dyDescent="0.35">
      <c r="A29" s="62" t="s">
        <v>42</v>
      </c>
      <c r="B29" s="94">
        <v>617</v>
      </c>
      <c r="C29" s="95">
        <v>13782.697983</v>
      </c>
      <c r="D29" s="88">
        <v>19.463731452000001</v>
      </c>
      <c r="E29" s="88">
        <v>0.95497830910000003</v>
      </c>
      <c r="F29" s="94">
        <v>1065</v>
      </c>
      <c r="G29" s="95">
        <v>23912.959557999999</v>
      </c>
      <c r="H29" s="88">
        <v>33.769543788999997</v>
      </c>
      <c r="I29" s="88">
        <v>0.85047172940000004</v>
      </c>
      <c r="J29" s="98"/>
      <c r="K29" s="98"/>
      <c r="L29" s="98"/>
      <c r="M29" s="98"/>
      <c r="N29" s="98"/>
      <c r="O29" s="98"/>
    </row>
    <row r="30" spans="1:15" x14ac:dyDescent="0.35">
      <c r="A30" s="62" t="s">
        <v>43</v>
      </c>
      <c r="B30" s="94">
        <v>1440</v>
      </c>
      <c r="C30" s="95">
        <v>39088.289940000002</v>
      </c>
      <c r="D30" s="88">
        <v>40.670381474000003</v>
      </c>
      <c r="E30" s="88">
        <v>1.1124106116000001</v>
      </c>
      <c r="F30" s="94">
        <v>1376</v>
      </c>
      <c r="G30" s="95">
        <v>37886.993341000001</v>
      </c>
      <c r="H30" s="88">
        <v>39.420462610999998</v>
      </c>
      <c r="I30" s="88">
        <v>0.88749147969999997</v>
      </c>
      <c r="J30" s="98"/>
      <c r="K30" s="98"/>
      <c r="L30" s="98"/>
      <c r="M30" s="98"/>
      <c r="N30" s="98"/>
      <c r="O30" s="98"/>
    </row>
    <row r="31" spans="1:15" x14ac:dyDescent="0.35">
      <c r="A31" s="62" t="s">
        <v>44</v>
      </c>
      <c r="B31" s="94">
        <v>767</v>
      </c>
      <c r="C31" s="95">
        <v>35664.678315999998</v>
      </c>
      <c r="D31" s="88">
        <v>27.961423547999999</v>
      </c>
      <c r="E31" s="88">
        <v>1.2682966656000001</v>
      </c>
      <c r="F31" s="94">
        <v>921</v>
      </c>
      <c r="G31" s="95">
        <v>42540.090033</v>
      </c>
      <c r="H31" s="88">
        <v>33.351807203</v>
      </c>
      <c r="I31" s="88">
        <v>1.1003936001000001</v>
      </c>
      <c r="J31" s="98"/>
      <c r="K31" s="98"/>
      <c r="L31" s="98"/>
      <c r="M31" s="98"/>
      <c r="N31" s="98"/>
      <c r="O31" s="98"/>
    </row>
    <row r="32" spans="1:15" x14ac:dyDescent="0.35">
      <c r="A32" s="62" t="s">
        <v>45</v>
      </c>
      <c r="B32" s="94">
        <v>497</v>
      </c>
      <c r="C32" s="95">
        <v>3163.404333</v>
      </c>
      <c r="D32" s="88">
        <v>16.680118338</v>
      </c>
      <c r="E32" s="88">
        <v>0.754405671</v>
      </c>
      <c r="F32" s="94">
        <v>928</v>
      </c>
      <c r="G32" s="95">
        <v>5883.2364930000003</v>
      </c>
      <c r="H32" s="88">
        <v>31.021352496999999</v>
      </c>
      <c r="I32" s="88">
        <v>0.92468639640000005</v>
      </c>
      <c r="J32" s="98"/>
      <c r="K32" s="98"/>
      <c r="L32" s="98"/>
      <c r="M32" s="98"/>
      <c r="N32" s="98"/>
      <c r="O32" s="98"/>
    </row>
    <row r="33" spans="1:15" x14ac:dyDescent="0.35">
      <c r="A33" s="62" t="s">
        <v>46</v>
      </c>
      <c r="B33" s="94">
        <v>630</v>
      </c>
      <c r="C33" s="95">
        <v>10244.777328</v>
      </c>
      <c r="D33" s="88">
        <v>21.714442607999999</v>
      </c>
      <c r="E33" s="88">
        <v>0.88857498779999999</v>
      </c>
      <c r="F33" s="94">
        <v>1086</v>
      </c>
      <c r="G33" s="95">
        <v>17582.873813999999</v>
      </c>
      <c r="H33" s="88">
        <v>37.267994422000001</v>
      </c>
      <c r="I33" s="88">
        <v>0.90376397610000003</v>
      </c>
      <c r="J33" s="98"/>
      <c r="K33" s="98"/>
      <c r="L33" s="98"/>
      <c r="M33" s="98"/>
      <c r="N33" s="98"/>
      <c r="O33" s="98"/>
    </row>
    <row r="34" spans="1:15" x14ac:dyDescent="0.35">
      <c r="A34" s="62" t="s">
        <v>47</v>
      </c>
      <c r="B34" s="94">
        <v>1104</v>
      </c>
      <c r="C34" s="95">
        <v>14785.975543</v>
      </c>
      <c r="D34" s="88">
        <v>27.484466351999998</v>
      </c>
      <c r="E34" s="88">
        <v>0.96339713849999997</v>
      </c>
      <c r="F34" s="94">
        <v>1756</v>
      </c>
      <c r="G34" s="95">
        <v>24006.971398999998</v>
      </c>
      <c r="H34" s="88">
        <v>44.624637429000003</v>
      </c>
      <c r="I34" s="88">
        <v>0.9985803298</v>
      </c>
      <c r="J34" s="98"/>
      <c r="K34" s="98"/>
      <c r="L34" s="98"/>
      <c r="M34" s="98"/>
      <c r="N34" s="98"/>
      <c r="O34" s="98"/>
    </row>
    <row r="35" spans="1:15" x14ac:dyDescent="0.35">
      <c r="A35" s="62" t="s">
        <v>48</v>
      </c>
      <c r="B35" s="94">
        <v>1302</v>
      </c>
      <c r="C35" s="95">
        <v>42744.991187</v>
      </c>
      <c r="D35" s="88">
        <v>45.076772148000003</v>
      </c>
      <c r="E35" s="88">
        <v>1.2207541245</v>
      </c>
      <c r="F35" s="94">
        <v>1145</v>
      </c>
      <c r="G35" s="95">
        <v>37265.979477000001</v>
      </c>
      <c r="H35" s="88">
        <v>39.298875004000003</v>
      </c>
      <c r="I35" s="88">
        <v>1.0636240603</v>
      </c>
      <c r="J35" s="98"/>
      <c r="K35" s="98"/>
      <c r="L35" s="98"/>
      <c r="M35" s="98"/>
      <c r="N35" s="98"/>
      <c r="O35" s="98"/>
    </row>
    <row r="36" spans="1:15" x14ac:dyDescent="0.35">
      <c r="A36" s="62" t="s">
        <v>49</v>
      </c>
      <c r="B36" s="94">
        <v>277</v>
      </c>
      <c r="C36" s="95">
        <v>2422.2967480000002</v>
      </c>
      <c r="D36" s="88">
        <v>16.673120494999999</v>
      </c>
      <c r="E36" s="88">
        <v>1.1577701920000001</v>
      </c>
      <c r="F36" s="94">
        <v>484</v>
      </c>
      <c r="G36" s="95">
        <v>4471.9129569999996</v>
      </c>
      <c r="H36" s="88">
        <v>30.781011304</v>
      </c>
      <c r="I36" s="88">
        <v>1.3685966266</v>
      </c>
      <c r="J36" s="98"/>
      <c r="K36" s="98"/>
      <c r="L36" s="98"/>
      <c r="M36" s="98"/>
      <c r="N36" s="98"/>
      <c r="O36" s="98"/>
    </row>
    <row r="37" spans="1:15" x14ac:dyDescent="0.35">
      <c r="A37" s="62" t="s">
        <v>50</v>
      </c>
      <c r="B37" s="94">
        <v>1917</v>
      </c>
      <c r="C37" s="95">
        <v>25398.754289</v>
      </c>
      <c r="D37" s="88">
        <v>46.354581629000002</v>
      </c>
      <c r="E37" s="88">
        <v>1.1135641836000001</v>
      </c>
      <c r="F37" s="94">
        <v>1566</v>
      </c>
      <c r="G37" s="95">
        <v>21896.117663000001</v>
      </c>
      <c r="H37" s="88">
        <v>39.962013964</v>
      </c>
      <c r="I37" s="88">
        <v>0.97503419989999995</v>
      </c>
      <c r="J37" s="98"/>
      <c r="K37" s="98"/>
      <c r="L37" s="98"/>
      <c r="M37" s="98"/>
      <c r="N37" s="98"/>
      <c r="O37" s="98"/>
    </row>
    <row r="38" spans="1:15" x14ac:dyDescent="0.35">
      <c r="A38" s="62" t="s">
        <v>51</v>
      </c>
      <c r="B38" s="94">
        <v>526</v>
      </c>
      <c r="C38" s="95">
        <v>10294.774395</v>
      </c>
      <c r="D38" s="88">
        <v>19.625495527999998</v>
      </c>
      <c r="E38" s="88">
        <v>0.91112971210000004</v>
      </c>
      <c r="F38" s="94">
        <v>964</v>
      </c>
      <c r="G38" s="95">
        <v>18509.238248000001</v>
      </c>
      <c r="H38" s="88">
        <v>35.285180474000001</v>
      </c>
      <c r="I38" s="88">
        <v>1.0328571299</v>
      </c>
      <c r="J38" s="98"/>
      <c r="K38" s="98"/>
      <c r="L38" s="98"/>
      <c r="M38" s="98"/>
      <c r="N38" s="98"/>
      <c r="O38" s="98"/>
    </row>
    <row r="39" spans="1:15" x14ac:dyDescent="0.35">
      <c r="A39" s="62" t="s">
        <v>150</v>
      </c>
      <c r="B39" s="94">
        <v>203</v>
      </c>
      <c r="C39" s="95">
        <v>26215.257984</v>
      </c>
      <c r="D39" s="88">
        <v>15.4919546</v>
      </c>
      <c r="E39" s="88">
        <v>1.6084051118</v>
      </c>
      <c r="F39" s="94">
        <v>385</v>
      </c>
      <c r="G39" s="95">
        <v>54945.415198000002</v>
      </c>
      <c r="H39" s="88">
        <v>32.470093493999997</v>
      </c>
      <c r="I39" s="88">
        <v>2.0193653385000001</v>
      </c>
      <c r="J39" s="98"/>
      <c r="K39" s="98"/>
      <c r="L39" s="98"/>
      <c r="M39" s="98"/>
      <c r="N39" s="98"/>
      <c r="O39" s="98"/>
    </row>
    <row r="41" spans="1:15" x14ac:dyDescent="0.35">
      <c r="A41" s="58" t="s">
        <v>52</v>
      </c>
    </row>
    <row r="42" spans="1:15" ht="75" customHeight="1" x14ac:dyDescent="0.35">
      <c r="A42" s="59" t="s">
        <v>53</v>
      </c>
      <c r="B42" s="119" t="s">
        <v>151</v>
      </c>
      <c r="C42" s="119"/>
      <c r="D42" s="119"/>
      <c r="E42" s="119"/>
      <c r="F42" s="119"/>
      <c r="G42" s="119"/>
      <c r="H42" s="119"/>
      <c r="I42" s="119"/>
      <c r="J42" s="119"/>
      <c r="K42" s="119"/>
      <c r="L42" s="119"/>
      <c r="M42" s="119"/>
    </row>
    <row r="43" spans="1:15" x14ac:dyDescent="0.35">
      <c r="A43" s="60" t="s">
        <v>152</v>
      </c>
      <c r="B43" s="117" t="s">
        <v>153</v>
      </c>
      <c r="C43" s="117"/>
      <c r="D43" s="117"/>
      <c r="E43" s="117"/>
      <c r="F43" s="117"/>
      <c r="G43" s="117"/>
      <c r="H43" s="117"/>
      <c r="I43" s="117"/>
    </row>
  </sheetData>
  <mergeCells count="4">
    <mergeCell ref="B13:E13"/>
    <mergeCell ref="F13:I13"/>
    <mergeCell ref="B42:M42"/>
    <mergeCell ref="B43:I43"/>
  </mergeCells>
  <conditionalFormatting sqref="C15:C39">
    <cfRule type="expression" dxfId="147" priority="2">
      <formula>"$G3=1"</formula>
    </cfRule>
  </conditionalFormatting>
  <conditionalFormatting sqref="G15:G39">
    <cfRule type="expression" dxfId="146" priority="1">
      <formula>"$G3=1"</formula>
    </cfRule>
  </conditionalFormatting>
  <hyperlinks>
    <hyperlink ref="K1" location="Contents!B39" display="Contents" xr:uid="{E1E24309-2B1F-4134-B923-6B148655013E}"/>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1B48F-A591-40DA-B534-3FE696E7B3D5}">
  <dimension ref="A1:O43"/>
  <sheetViews>
    <sheetView workbookViewId="0">
      <selection activeCell="B2" sqref="B2"/>
    </sheetView>
  </sheetViews>
  <sheetFormatPr defaultColWidth="8.81640625" defaultRowHeight="14.5" x14ac:dyDescent="0.35"/>
  <cols>
    <col min="1" max="1" width="23.81640625" style="1" customWidth="1"/>
    <col min="2" max="2" width="15.81640625" style="1" customWidth="1"/>
    <col min="3" max="3" width="16.1796875" style="1" customWidth="1"/>
    <col min="4" max="4" width="13" style="1" customWidth="1"/>
    <col min="5" max="5" width="14" style="1" customWidth="1"/>
    <col min="6" max="6" width="15.26953125" style="1" customWidth="1"/>
    <col min="7" max="7" width="17.1796875" style="1" customWidth="1"/>
    <col min="8" max="8" width="13.1796875" style="1" customWidth="1"/>
    <col min="9" max="9" width="12.26953125" style="1" customWidth="1"/>
    <col min="10" max="10" width="8.81640625" style="1"/>
    <col min="11" max="11" width="16.54296875" style="1" customWidth="1"/>
    <col min="12" max="12" width="8.81640625" style="1"/>
    <col min="13" max="13" width="11.81640625" style="1" customWidth="1"/>
    <col min="14" max="16384" width="8.81640625" style="1"/>
  </cols>
  <sheetData>
    <row r="1" spans="1:15" s="77" customFormat="1" ht="30.75" customHeight="1" x14ac:dyDescent="0.35">
      <c r="A1" s="73" t="s">
        <v>2</v>
      </c>
      <c r="B1" s="74" t="str">
        <f>Contents!B2</f>
        <v>Digital education at school in Europe: Bridging gaps in access, teaching and learning - 2026</v>
      </c>
      <c r="C1" s="74"/>
      <c r="D1" s="74"/>
      <c r="E1" s="74"/>
      <c r="F1" s="74"/>
      <c r="G1" s="74"/>
      <c r="H1" s="74"/>
      <c r="I1" s="74"/>
      <c r="J1" s="74"/>
      <c r="K1" s="81" t="s">
        <v>312</v>
      </c>
      <c r="L1" s="74"/>
      <c r="M1" s="74"/>
    </row>
    <row r="2" spans="1:15" x14ac:dyDescent="0.35">
      <c r="A2" s="2" t="s">
        <v>3</v>
      </c>
      <c r="B2" s="3" t="str">
        <f>'Table 4.1'!B2</f>
        <v>Chapter 4: Digital competence in national curricula and assessment frameworks</v>
      </c>
      <c r="C2" s="3"/>
      <c r="D2" s="3"/>
      <c r="E2" s="3"/>
      <c r="F2" s="3"/>
      <c r="G2" s="3"/>
      <c r="H2" s="3"/>
      <c r="I2" s="3"/>
      <c r="J2" s="3"/>
      <c r="K2" s="3"/>
      <c r="L2" s="3"/>
      <c r="M2" s="3"/>
    </row>
    <row r="3" spans="1:15" x14ac:dyDescent="0.35">
      <c r="A3" s="2"/>
      <c r="B3" s="3"/>
      <c r="C3" s="3"/>
      <c r="D3" s="3"/>
      <c r="E3" s="3"/>
      <c r="F3" s="3"/>
      <c r="G3" s="3"/>
      <c r="H3" s="3"/>
      <c r="I3" s="3"/>
      <c r="J3" s="3"/>
      <c r="K3" s="3"/>
      <c r="L3" s="3"/>
      <c r="M3" s="3"/>
    </row>
    <row r="4" spans="1:15" x14ac:dyDescent="0.35">
      <c r="A4" s="2" t="s">
        <v>6</v>
      </c>
      <c r="B4" s="3" t="s">
        <v>333</v>
      </c>
      <c r="C4" s="3"/>
      <c r="D4" s="3"/>
      <c r="E4" s="3"/>
      <c r="F4" s="3"/>
      <c r="G4" s="3"/>
      <c r="H4" s="3"/>
      <c r="I4" s="3"/>
      <c r="J4" s="3"/>
      <c r="K4" s="3"/>
      <c r="L4" s="3"/>
      <c r="M4" s="3"/>
    </row>
    <row r="5" spans="1:15" x14ac:dyDescent="0.35">
      <c r="A5" s="2"/>
      <c r="B5" s="3"/>
      <c r="C5" s="3"/>
      <c r="D5" s="3"/>
      <c r="E5" s="3"/>
      <c r="F5" s="3"/>
      <c r="G5" s="3"/>
      <c r="H5" s="3"/>
      <c r="I5" s="3"/>
      <c r="J5" s="3"/>
      <c r="K5" s="3"/>
      <c r="L5" s="3"/>
      <c r="M5" s="3"/>
    </row>
    <row r="6" spans="1:15" x14ac:dyDescent="0.35">
      <c r="A6" s="2" t="s">
        <v>8</v>
      </c>
      <c r="B6" s="3">
        <v>2023</v>
      </c>
      <c r="C6" s="3"/>
      <c r="D6" s="3"/>
      <c r="E6" s="3"/>
      <c r="F6" s="3"/>
      <c r="G6" s="3"/>
      <c r="H6" s="3"/>
      <c r="I6" s="3"/>
      <c r="J6" s="3"/>
      <c r="K6" s="3"/>
      <c r="L6" s="3"/>
      <c r="M6" s="3"/>
    </row>
    <row r="7" spans="1:15" x14ac:dyDescent="0.35">
      <c r="A7" s="61"/>
    </row>
    <row r="8" spans="1:15" ht="23.9" customHeight="1" x14ac:dyDescent="0.35">
      <c r="A8" s="2" t="s">
        <v>9</v>
      </c>
      <c r="B8" s="16" t="s">
        <v>154</v>
      </c>
      <c r="C8" s="16"/>
      <c r="D8" s="16"/>
      <c r="E8" s="16"/>
      <c r="F8" s="16"/>
      <c r="G8" s="16"/>
      <c r="H8" s="16"/>
      <c r="I8" s="16"/>
      <c r="J8" s="16"/>
      <c r="K8" s="16"/>
      <c r="L8" s="16"/>
      <c r="M8" s="16"/>
      <c r="N8" s="64"/>
      <c r="O8" s="64"/>
    </row>
    <row r="9" spans="1:15" x14ac:dyDescent="0.35">
      <c r="A9" s="2" t="s">
        <v>11</v>
      </c>
      <c r="B9" s="3" t="s">
        <v>12</v>
      </c>
      <c r="C9" s="3"/>
      <c r="D9" s="3"/>
      <c r="E9" s="3"/>
      <c r="F9" s="3"/>
      <c r="G9" s="3"/>
      <c r="H9" s="3"/>
      <c r="I9" s="3"/>
      <c r="J9" s="3"/>
      <c r="K9" s="3"/>
      <c r="L9" s="3"/>
      <c r="M9" s="3"/>
    </row>
    <row r="13" spans="1:15" ht="18.649999999999999" customHeight="1" x14ac:dyDescent="0.35">
      <c r="B13" s="129" t="s">
        <v>148</v>
      </c>
      <c r="C13" s="129"/>
      <c r="D13" s="129"/>
      <c r="E13" s="129"/>
      <c r="F13" s="129" t="s">
        <v>149</v>
      </c>
      <c r="G13" s="129"/>
      <c r="H13" s="129"/>
      <c r="I13" s="129"/>
    </row>
    <row r="14" spans="1:15" ht="28" x14ac:dyDescent="0.35">
      <c r="A14" s="63"/>
      <c r="B14" s="51" t="s">
        <v>19</v>
      </c>
      <c r="C14" s="51" t="s">
        <v>20</v>
      </c>
      <c r="D14" s="51" t="s">
        <v>21</v>
      </c>
      <c r="E14" s="51" t="s">
        <v>22</v>
      </c>
      <c r="F14" s="51" t="s">
        <v>19</v>
      </c>
      <c r="G14" s="51" t="s">
        <v>20</v>
      </c>
      <c r="H14" s="51" t="s">
        <v>21</v>
      </c>
      <c r="I14" s="51" t="s">
        <v>22</v>
      </c>
    </row>
    <row r="15" spans="1:15" x14ac:dyDescent="0.35">
      <c r="A15" s="62" t="s">
        <v>27</v>
      </c>
      <c r="B15" s="94">
        <v>703</v>
      </c>
      <c r="C15" s="95">
        <v>15538.249583999999</v>
      </c>
      <c r="D15" s="88">
        <v>22.415351134000002</v>
      </c>
      <c r="E15" s="88">
        <v>0.87320141520000005</v>
      </c>
      <c r="F15" s="94">
        <v>1012</v>
      </c>
      <c r="G15" s="95">
        <v>22007.241279999998</v>
      </c>
      <c r="H15" s="88">
        <v>31.747465384000002</v>
      </c>
      <c r="I15" s="88">
        <v>0.85990108570000001</v>
      </c>
      <c r="J15" s="98"/>
      <c r="K15" s="98"/>
      <c r="L15" s="98"/>
      <c r="M15" s="98"/>
      <c r="N15" s="98"/>
      <c r="O15" s="98"/>
    </row>
    <row r="16" spans="1:15" x14ac:dyDescent="0.35">
      <c r="A16" s="62" t="s">
        <v>29</v>
      </c>
      <c r="B16" s="94">
        <v>2521</v>
      </c>
      <c r="C16" s="95">
        <v>35277.678761000003</v>
      </c>
      <c r="D16" s="88">
        <v>32.025012027000002</v>
      </c>
      <c r="E16" s="88">
        <v>0.6292371524</v>
      </c>
      <c r="F16" s="94">
        <v>3009</v>
      </c>
      <c r="G16" s="95">
        <v>42151.149718000001</v>
      </c>
      <c r="H16" s="88">
        <v>38.264736345999999</v>
      </c>
      <c r="I16" s="88">
        <v>0.66094428900000002</v>
      </c>
      <c r="J16" s="98"/>
      <c r="K16" s="98"/>
      <c r="L16" s="98"/>
      <c r="M16" s="98"/>
      <c r="N16" s="98"/>
      <c r="O16" s="98"/>
    </row>
    <row r="17" spans="1:15" x14ac:dyDescent="0.35">
      <c r="A17" s="62" t="s">
        <v>30</v>
      </c>
      <c r="B17" s="94">
        <v>619</v>
      </c>
      <c r="C17" s="95">
        <v>12484.786294</v>
      </c>
      <c r="D17" s="88">
        <v>22.253376912</v>
      </c>
      <c r="E17" s="88">
        <v>0.83189652589999996</v>
      </c>
      <c r="F17" s="94">
        <v>1103</v>
      </c>
      <c r="G17" s="95">
        <v>22211.606652999999</v>
      </c>
      <c r="H17" s="88">
        <v>39.590846255000002</v>
      </c>
      <c r="I17" s="88">
        <v>1.0164804860000001</v>
      </c>
      <c r="J17" s="98"/>
      <c r="K17" s="98"/>
      <c r="L17" s="98"/>
      <c r="M17" s="98"/>
      <c r="N17" s="98"/>
      <c r="O17" s="98"/>
    </row>
    <row r="18" spans="1:15" x14ac:dyDescent="0.35">
      <c r="A18" s="62" t="s">
        <v>31</v>
      </c>
      <c r="B18" s="94">
        <v>1090</v>
      </c>
      <c r="C18" s="95">
        <v>152214.73353</v>
      </c>
      <c r="D18" s="88">
        <v>25.110471685</v>
      </c>
      <c r="E18" s="88">
        <v>0.98271888380000005</v>
      </c>
      <c r="F18" s="94">
        <v>1621</v>
      </c>
      <c r="G18" s="95">
        <v>239144.30152099999</v>
      </c>
      <c r="H18" s="88">
        <v>39.451018128999998</v>
      </c>
      <c r="I18" s="88">
        <v>0.95376768919999999</v>
      </c>
      <c r="J18" s="98"/>
      <c r="K18" s="98"/>
      <c r="L18" s="98"/>
      <c r="M18" s="98"/>
      <c r="N18" s="98"/>
      <c r="O18" s="98"/>
    </row>
    <row r="19" spans="1:15" x14ac:dyDescent="0.35">
      <c r="A19" s="62" t="s">
        <v>32</v>
      </c>
      <c r="B19" s="94">
        <v>1184</v>
      </c>
      <c r="C19" s="95">
        <v>33640.382819999999</v>
      </c>
      <c r="D19" s="88">
        <v>36.285473598999999</v>
      </c>
      <c r="E19" s="88">
        <v>0.80159826639999998</v>
      </c>
      <c r="F19" s="94">
        <v>1172</v>
      </c>
      <c r="G19" s="95">
        <v>32867.375745999998</v>
      </c>
      <c r="H19" s="88">
        <v>35.451686186000003</v>
      </c>
      <c r="I19" s="88">
        <v>1.0792522947000001</v>
      </c>
      <c r="J19" s="98"/>
      <c r="K19" s="98"/>
      <c r="L19" s="98"/>
      <c r="M19" s="98"/>
      <c r="N19" s="98"/>
      <c r="O19" s="98"/>
    </row>
    <row r="20" spans="1:15" x14ac:dyDescent="0.35">
      <c r="A20" s="62" t="s">
        <v>33</v>
      </c>
      <c r="B20" s="94">
        <v>3092</v>
      </c>
      <c r="C20" s="95">
        <v>124456.130315</v>
      </c>
      <c r="D20" s="88">
        <v>27.432965926000001</v>
      </c>
      <c r="E20" s="88">
        <v>0.56143833180000002</v>
      </c>
      <c r="F20" s="94">
        <v>3647</v>
      </c>
      <c r="G20" s="95">
        <v>154009.47078100001</v>
      </c>
      <c r="H20" s="88">
        <v>33.947195317000002</v>
      </c>
      <c r="I20" s="88">
        <v>0.6645722905</v>
      </c>
      <c r="J20" s="98"/>
      <c r="K20" s="98"/>
      <c r="L20" s="98"/>
      <c r="M20" s="98"/>
      <c r="N20" s="98"/>
      <c r="O20" s="98"/>
    </row>
    <row r="21" spans="1:15" x14ac:dyDescent="0.35">
      <c r="A21" s="62" t="s">
        <v>34</v>
      </c>
      <c r="B21" s="94">
        <v>749</v>
      </c>
      <c r="C21" s="95">
        <v>169074.678063</v>
      </c>
      <c r="D21" s="88">
        <v>22.943952645</v>
      </c>
      <c r="E21" s="88">
        <v>0.82404728719999998</v>
      </c>
      <c r="F21" s="94">
        <v>894</v>
      </c>
      <c r="G21" s="95">
        <v>201430.408104</v>
      </c>
      <c r="H21" s="88">
        <v>27.3347245</v>
      </c>
      <c r="I21" s="88">
        <v>0.84671459699999996</v>
      </c>
      <c r="J21" s="98"/>
      <c r="K21" s="98"/>
      <c r="L21" s="98"/>
      <c r="M21" s="98"/>
      <c r="N21" s="98"/>
      <c r="O21" s="98"/>
    </row>
    <row r="22" spans="1:15" x14ac:dyDescent="0.35">
      <c r="A22" s="62" t="s">
        <v>35</v>
      </c>
      <c r="B22" s="94">
        <v>877</v>
      </c>
      <c r="C22" s="95">
        <v>11314.494588</v>
      </c>
      <c r="D22" s="88">
        <v>33.485882169999996</v>
      </c>
      <c r="E22" s="88">
        <v>1.1380405786000001</v>
      </c>
      <c r="F22" s="94">
        <v>1110</v>
      </c>
      <c r="G22" s="95">
        <v>14451.336181999999</v>
      </c>
      <c r="H22" s="88">
        <v>42.769541037000003</v>
      </c>
      <c r="I22" s="88">
        <v>1.1630973102</v>
      </c>
      <c r="J22" s="98"/>
      <c r="K22" s="98"/>
      <c r="L22" s="98"/>
      <c r="M22" s="98"/>
      <c r="N22" s="98"/>
      <c r="O22" s="98"/>
    </row>
    <row r="23" spans="1:15" x14ac:dyDescent="0.35">
      <c r="A23" s="62" t="s">
        <v>36</v>
      </c>
      <c r="B23" s="94">
        <v>1006</v>
      </c>
      <c r="C23" s="95">
        <v>159104.51591700001</v>
      </c>
      <c r="D23" s="88">
        <v>31.179133135000001</v>
      </c>
      <c r="E23" s="88">
        <v>0.84292413769999996</v>
      </c>
      <c r="F23" s="94">
        <v>1292</v>
      </c>
      <c r="G23" s="95">
        <v>200307.77841</v>
      </c>
      <c r="H23" s="88">
        <v>39.253586581</v>
      </c>
      <c r="I23" s="88">
        <v>0.90253026400000003</v>
      </c>
      <c r="J23" s="98"/>
      <c r="K23" s="98"/>
      <c r="L23" s="98"/>
      <c r="M23" s="98"/>
      <c r="N23" s="98"/>
      <c r="O23" s="98"/>
    </row>
    <row r="24" spans="1:15" x14ac:dyDescent="0.35">
      <c r="A24" s="62" t="s">
        <v>37</v>
      </c>
      <c r="B24" s="94">
        <v>1002</v>
      </c>
      <c r="C24" s="95">
        <v>3024.277607</v>
      </c>
      <c r="D24" s="88">
        <v>35.966448894999999</v>
      </c>
      <c r="E24" s="88">
        <v>0.71679615679999997</v>
      </c>
      <c r="F24" s="94">
        <v>1009</v>
      </c>
      <c r="G24" s="95">
        <v>3019.8508790000001</v>
      </c>
      <c r="H24" s="88">
        <v>35.913803690999998</v>
      </c>
      <c r="I24" s="88">
        <v>0.81516868750000004</v>
      </c>
      <c r="J24" s="98"/>
      <c r="K24" s="98"/>
      <c r="L24" s="98"/>
      <c r="M24" s="98"/>
      <c r="N24" s="98"/>
      <c r="O24" s="98"/>
    </row>
    <row r="25" spans="1:15" x14ac:dyDescent="0.35">
      <c r="A25" s="62" t="s">
        <v>38</v>
      </c>
      <c r="B25" s="94">
        <v>858</v>
      </c>
      <c r="C25" s="95">
        <v>6002.3955219999998</v>
      </c>
      <c r="D25" s="88">
        <v>33.402816254000001</v>
      </c>
      <c r="E25" s="88">
        <v>1.0790061224</v>
      </c>
      <c r="F25" s="94">
        <v>1117</v>
      </c>
      <c r="G25" s="95">
        <v>7745.495414</v>
      </c>
      <c r="H25" s="88">
        <v>43.103017647999998</v>
      </c>
      <c r="I25" s="88">
        <v>0.96774944029999999</v>
      </c>
      <c r="J25" s="98"/>
      <c r="K25" s="98"/>
      <c r="L25" s="98"/>
      <c r="M25" s="98"/>
      <c r="N25" s="98"/>
      <c r="O25" s="98"/>
    </row>
    <row r="26" spans="1:15" x14ac:dyDescent="0.35">
      <c r="A26" s="62" t="s">
        <v>39</v>
      </c>
      <c r="B26" s="94">
        <v>1007</v>
      </c>
      <c r="C26" s="95">
        <v>1509.790567</v>
      </c>
      <c r="D26" s="88">
        <v>25.485054075000001</v>
      </c>
      <c r="E26" s="88">
        <v>0.64395100599999999</v>
      </c>
      <c r="F26" s="94">
        <v>1268</v>
      </c>
      <c r="G26" s="95">
        <v>1914.873558</v>
      </c>
      <c r="H26" s="88">
        <v>32.322798433999999</v>
      </c>
      <c r="I26" s="88">
        <v>0.72127748209999998</v>
      </c>
      <c r="J26" s="98"/>
      <c r="K26" s="98"/>
      <c r="L26" s="98"/>
      <c r="M26" s="98"/>
      <c r="N26" s="98"/>
      <c r="O26" s="98"/>
    </row>
    <row r="27" spans="1:15" x14ac:dyDescent="0.35">
      <c r="A27" s="62" t="s">
        <v>40</v>
      </c>
      <c r="B27" s="94">
        <v>1224</v>
      </c>
      <c r="C27" s="95">
        <v>29525.581505999999</v>
      </c>
      <c r="D27" s="88">
        <v>35.692997167000001</v>
      </c>
      <c r="E27" s="88">
        <v>0.95686388489999996</v>
      </c>
      <c r="F27" s="94">
        <v>1196</v>
      </c>
      <c r="G27" s="95">
        <v>29136.410790999998</v>
      </c>
      <c r="H27" s="88">
        <v>35.222534994</v>
      </c>
      <c r="I27" s="88">
        <v>0.97216807179999998</v>
      </c>
      <c r="J27" s="98"/>
      <c r="K27" s="98"/>
      <c r="L27" s="98"/>
      <c r="M27" s="98"/>
      <c r="N27" s="98"/>
      <c r="O27" s="98"/>
    </row>
    <row r="28" spans="1:15" x14ac:dyDescent="0.35">
      <c r="A28" s="62" t="s">
        <v>41</v>
      </c>
      <c r="B28" s="94">
        <v>841</v>
      </c>
      <c r="C28" s="95">
        <v>1094.2137660000001</v>
      </c>
      <c r="D28" s="88">
        <v>30.910863505999998</v>
      </c>
      <c r="E28" s="88">
        <v>1.0587774516999999</v>
      </c>
      <c r="F28" s="94">
        <v>1028</v>
      </c>
      <c r="G28" s="95">
        <v>1374.8494459999999</v>
      </c>
      <c r="H28" s="88">
        <v>38.838648257000003</v>
      </c>
      <c r="I28" s="88">
        <v>0.97743581859999995</v>
      </c>
      <c r="J28" s="98"/>
      <c r="K28" s="98"/>
      <c r="L28" s="98"/>
      <c r="M28" s="98"/>
      <c r="N28" s="98"/>
      <c r="O28" s="98"/>
    </row>
    <row r="29" spans="1:15" x14ac:dyDescent="0.35">
      <c r="A29" s="62" t="s">
        <v>42</v>
      </c>
      <c r="B29" s="94">
        <v>837</v>
      </c>
      <c r="C29" s="95">
        <v>18316.139955999999</v>
      </c>
      <c r="D29" s="88">
        <v>26.009663660000001</v>
      </c>
      <c r="E29" s="88">
        <v>0.94193576130000001</v>
      </c>
      <c r="F29" s="94">
        <v>1079</v>
      </c>
      <c r="G29" s="95">
        <v>23842.265315000001</v>
      </c>
      <c r="H29" s="88">
        <v>33.856986419000002</v>
      </c>
      <c r="I29" s="88">
        <v>0.82067942810000005</v>
      </c>
      <c r="J29" s="98"/>
      <c r="K29" s="98"/>
      <c r="L29" s="98"/>
      <c r="M29" s="98"/>
      <c r="N29" s="98"/>
      <c r="O29" s="98"/>
    </row>
    <row r="30" spans="1:15" x14ac:dyDescent="0.35">
      <c r="A30" s="62" t="s">
        <v>43</v>
      </c>
      <c r="B30" s="94">
        <v>1219</v>
      </c>
      <c r="C30" s="95">
        <v>33040.077289000001</v>
      </c>
      <c r="D30" s="88">
        <v>34.944288358999998</v>
      </c>
      <c r="E30" s="88">
        <v>0.85556082330000005</v>
      </c>
      <c r="F30" s="94">
        <v>1426</v>
      </c>
      <c r="G30" s="95">
        <v>39003.676070000001</v>
      </c>
      <c r="H30" s="88">
        <v>41.251589449000001</v>
      </c>
      <c r="I30" s="88">
        <v>0.96552512560000003</v>
      </c>
      <c r="J30" s="98"/>
      <c r="K30" s="98"/>
      <c r="L30" s="98"/>
      <c r="M30" s="98"/>
      <c r="N30" s="98"/>
      <c r="O30" s="98"/>
    </row>
    <row r="31" spans="1:15" x14ac:dyDescent="0.35">
      <c r="A31" s="62" t="s">
        <v>44</v>
      </c>
      <c r="B31" s="94">
        <v>1144</v>
      </c>
      <c r="C31" s="95">
        <v>51096.949957999997</v>
      </c>
      <c r="D31" s="88">
        <v>40.036842221000001</v>
      </c>
      <c r="E31" s="88">
        <v>1.1746895468</v>
      </c>
      <c r="F31" s="94">
        <v>945</v>
      </c>
      <c r="G31" s="95">
        <v>44207.817965000002</v>
      </c>
      <c r="H31" s="88">
        <v>34.638886161999999</v>
      </c>
      <c r="I31" s="88">
        <v>1.0809913557999999</v>
      </c>
      <c r="J31" s="98"/>
      <c r="K31" s="98"/>
      <c r="L31" s="98"/>
      <c r="M31" s="98"/>
      <c r="N31" s="98"/>
      <c r="O31" s="98"/>
    </row>
    <row r="32" spans="1:15" x14ac:dyDescent="0.35">
      <c r="A32" s="62" t="s">
        <v>45</v>
      </c>
      <c r="B32" s="94">
        <v>1083</v>
      </c>
      <c r="C32" s="95">
        <v>6814.6604960000004</v>
      </c>
      <c r="D32" s="88">
        <v>35.361408230999999</v>
      </c>
      <c r="E32" s="88">
        <v>1.0678456531</v>
      </c>
      <c r="F32" s="94">
        <v>1070</v>
      </c>
      <c r="G32" s="95">
        <v>6795.1191689999996</v>
      </c>
      <c r="H32" s="88">
        <v>35.260007895999998</v>
      </c>
      <c r="I32" s="88">
        <v>1.0402573014000001</v>
      </c>
      <c r="J32" s="98"/>
      <c r="K32" s="98"/>
      <c r="L32" s="98"/>
      <c r="M32" s="98"/>
      <c r="N32" s="98"/>
      <c r="O32" s="98"/>
    </row>
    <row r="33" spans="1:15" x14ac:dyDescent="0.35">
      <c r="A33" s="62" t="s">
        <v>46</v>
      </c>
      <c r="B33" s="94">
        <v>998</v>
      </c>
      <c r="C33" s="95">
        <v>15951.961555</v>
      </c>
      <c r="D33" s="88">
        <v>33.984007396999999</v>
      </c>
      <c r="E33" s="88">
        <v>0.9422106978</v>
      </c>
      <c r="F33" s="94">
        <v>1106</v>
      </c>
      <c r="G33" s="95">
        <v>17851.102170999999</v>
      </c>
      <c r="H33" s="88">
        <v>38.029930432999997</v>
      </c>
      <c r="I33" s="88">
        <v>0.85808734819999999</v>
      </c>
      <c r="J33" s="98"/>
      <c r="K33" s="98"/>
      <c r="L33" s="98"/>
      <c r="M33" s="98"/>
      <c r="N33" s="98"/>
      <c r="O33" s="98"/>
    </row>
    <row r="34" spans="1:15" x14ac:dyDescent="0.35">
      <c r="A34" s="62" t="s">
        <v>47</v>
      </c>
      <c r="B34" s="94">
        <v>1175</v>
      </c>
      <c r="C34" s="95">
        <v>16170.803033</v>
      </c>
      <c r="D34" s="88">
        <v>29.909590050999999</v>
      </c>
      <c r="E34" s="88">
        <v>0.78290768659999999</v>
      </c>
      <c r="F34" s="94">
        <v>1678</v>
      </c>
      <c r="G34" s="95">
        <v>22904.377991000001</v>
      </c>
      <c r="H34" s="88">
        <v>42.364040592000002</v>
      </c>
      <c r="I34" s="88">
        <v>0.96415891099999995</v>
      </c>
      <c r="J34" s="98"/>
      <c r="K34" s="98"/>
      <c r="L34" s="98"/>
      <c r="M34" s="98"/>
      <c r="N34" s="98"/>
      <c r="O34" s="98"/>
    </row>
    <row r="35" spans="1:15" x14ac:dyDescent="0.35">
      <c r="A35" s="62" t="s">
        <v>48</v>
      </c>
      <c r="B35" s="94">
        <v>811</v>
      </c>
      <c r="C35" s="95">
        <v>26590.804795</v>
      </c>
      <c r="D35" s="88">
        <v>28.743511371</v>
      </c>
      <c r="E35" s="88">
        <v>1.0788973014000001</v>
      </c>
      <c r="F35" s="94">
        <v>1126</v>
      </c>
      <c r="G35" s="95">
        <v>36744.353041000002</v>
      </c>
      <c r="H35" s="88">
        <v>39.719058433999997</v>
      </c>
      <c r="I35" s="88">
        <v>1.0221092938</v>
      </c>
      <c r="J35" s="98"/>
      <c r="K35" s="98"/>
      <c r="L35" s="98"/>
      <c r="M35" s="98"/>
      <c r="N35" s="98"/>
      <c r="O35" s="98"/>
    </row>
    <row r="36" spans="1:15" x14ac:dyDescent="0.35">
      <c r="A36" s="62" t="s">
        <v>49</v>
      </c>
      <c r="B36" s="94">
        <v>478</v>
      </c>
      <c r="C36" s="95">
        <v>4369.8838159999996</v>
      </c>
      <c r="D36" s="88">
        <v>28.782628267</v>
      </c>
      <c r="E36" s="88">
        <v>1.1235428750000001</v>
      </c>
      <c r="F36" s="94">
        <v>621</v>
      </c>
      <c r="G36" s="95">
        <v>5781.9838129999998</v>
      </c>
      <c r="H36" s="88">
        <v>38.083550438000003</v>
      </c>
      <c r="I36" s="88">
        <v>1.4329380204</v>
      </c>
      <c r="J36" s="98"/>
      <c r="K36" s="98"/>
      <c r="L36" s="98"/>
      <c r="M36" s="98"/>
      <c r="N36" s="98"/>
      <c r="O36" s="98"/>
    </row>
    <row r="37" spans="1:15" x14ac:dyDescent="0.35">
      <c r="A37" s="62" t="s">
        <v>50</v>
      </c>
      <c r="B37" s="94">
        <v>1407</v>
      </c>
      <c r="C37" s="95">
        <v>18659.197092999999</v>
      </c>
      <c r="D37" s="88">
        <v>34.501234226999998</v>
      </c>
      <c r="E37" s="88">
        <v>0.99758992899999999</v>
      </c>
      <c r="F37" s="94">
        <v>1652</v>
      </c>
      <c r="G37" s="95">
        <v>22866.350330000001</v>
      </c>
      <c r="H37" s="88">
        <v>42.280345971000003</v>
      </c>
      <c r="I37" s="88">
        <v>0.85464560899999997</v>
      </c>
      <c r="J37" s="98"/>
      <c r="K37" s="98"/>
      <c r="L37" s="98"/>
      <c r="M37" s="98"/>
      <c r="N37" s="98"/>
      <c r="O37" s="98"/>
    </row>
    <row r="38" spans="1:15" x14ac:dyDescent="0.35">
      <c r="A38" s="62" t="s">
        <v>51</v>
      </c>
      <c r="B38" s="94">
        <v>968</v>
      </c>
      <c r="C38" s="95">
        <v>18459.516135000002</v>
      </c>
      <c r="D38" s="88">
        <v>34.435368863000001</v>
      </c>
      <c r="E38" s="88">
        <v>1.1038967857999999</v>
      </c>
      <c r="F38" s="94">
        <v>1095</v>
      </c>
      <c r="G38" s="95">
        <v>21028.008994</v>
      </c>
      <c r="H38" s="88">
        <v>39.226772840000002</v>
      </c>
      <c r="I38" s="88">
        <v>0.99498837659999995</v>
      </c>
      <c r="J38" s="98"/>
      <c r="K38" s="98"/>
      <c r="L38" s="98"/>
      <c r="M38" s="98"/>
      <c r="N38" s="98"/>
      <c r="O38" s="98"/>
    </row>
    <row r="39" spans="1:15" x14ac:dyDescent="0.35">
      <c r="A39" s="62" t="s">
        <v>150</v>
      </c>
      <c r="B39" s="94">
        <v>199</v>
      </c>
      <c r="C39" s="95">
        <v>30045.920608</v>
      </c>
      <c r="D39" s="88">
        <v>17.788349727</v>
      </c>
      <c r="E39" s="88">
        <v>1.8991281734000001</v>
      </c>
      <c r="F39" s="94">
        <v>337</v>
      </c>
      <c r="G39" s="95">
        <v>49583.917472000001</v>
      </c>
      <c r="H39" s="88">
        <v>29.35560126</v>
      </c>
      <c r="I39" s="88">
        <v>1.5935748267000001</v>
      </c>
      <c r="J39" s="98"/>
      <c r="K39" s="98"/>
      <c r="L39" s="98"/>
      <c r="M39" s="98"/>
      <c r="N39" s="98"/>
      <c r="O39" s="98"/>
    </row>
    <row r="41" spans="1:15" x14ac:dyDescent="0.35">
      <c r="A41" s="58" t="s">
        <v>52</v>
      </c>
    </row>
    <row r="42" spans="1:15" ht="87" customHeight="1" x14ac:dyDescent="0.35">
      <c r="A42" s="59" t="s">
        <v>53</v>
      </c>
      <c r="B42" s="119" t="s">
        <v>155</v>
      </c>
      <c r="C42" s="119"/>
      <c r="D42" s="119"/>
      <c r="E42" s="119"/>
      <c r="F42" s="119"/>
      <c r="G42" s="119"/>
      <c r="H42" s="119"/>
      <c r="I42" s="119"/>
      <c r="J42" s="119"/>
      <c r="K42" s="119"/>
      <c r="L42" s="119"/>
      <c r="M42" s="119"/>
    </row>
    <row r="43" spans="1:15" x14ac:dyDescent="0.35">
      <c r="A43" s="60" t="s">
        <v>152</v>
      </c>
      <c r="B43" s="117" t="s">
        <v>153</v>
      </c>
      <c r="C43" s="117"/>
      <c r="D43" s="117"/>
      <c r="E43" s="117"/>
      <c r="F43" s="117"/>
      <c r="G43" s="117"/>
      <c r="H43" s="117"/>
      <c r="I43" s="117"/>
    </row>
  </sheetData>
  <mergeCells count="4">
    <mergeCell ref="B13:E13"/>
    <mergeCell ref="F13:I13"/>
    <mergeCell ref="B42:M42"/>
    <mergeCell ref="B43:I43"/>
  </mergeCells>
  <conditionalFormatting sqref="C15:C39">
    <cfRule type="expression" dxfId="145" priority="2">
      <formula>"$G3=1"</formula>
    </cfRule>
  </conditionalFormatting>
  <conditionalFormatting sqref="G15:G39">
    <cfRule type="expression" dxfId="144" priority="1">
      <formula>"$G3=1"</formula>
    </cfRule>
  </conditionalFormatting>
  <hyperlinks>
    <hyperlink ref="K1" location="Contents!B47" display="Contents" xr:uid="{CEA8809B-A42A-453D-9E6D-0CEC85F38B28}"/>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692F0-7879-462E-B1A8-904B3E5F1B44}">
  <dimension ref="A1:O43"/>
  <sheetViews>
    <sheetView workbookViewId="0">
      <selection activeCell="B3" sqref="B3"/>
    </sheetView>
  </sheetViews>
  <sheetFormatPr defaultColWidth="8.81640625" defaultRowHeight="14.5" x14ac:dyDescent="0.35"/>
  <cols>
    <col min="1" max="1" width="23.81640625" style="1" customWidth="1"/>
    <col min="2" max="2" width="15.81640625" style="1" customWidth="1"/>
    <col min="3" max="3" width="16.1796875" style="1" customWidth="1"/>
    <col min="4" max="4" width="13" style="1" customWidth="1"/>
    <col min="5" max="5" width="14" style="1" customWidth="1"/>
    <col min="6" max="6" width="15.26953125" style="1" customWidth="1"/>
    <col min="7" max="7" width="17.1796875" style="1" customWidth="1"/>
    <col min="8" max="8" width="13.1796875" style="1" customWidth="1"/>
    <col min="9" max="9" width="12.26953125" style="1" customWidth="1"/>
    <col min="10" max="10" width="8.81640625" style="1"/>
    <col min="11" max="11" width="12.7265625" style="1" customWidth="1"/>
    <col min="12" max="12" width="10.54296875" style="1" customWidth="1"/>
    <col min="13" max="16384" width="8.81640625" style="1"/>
  </cols>
  <sheetData>
    <row r="1" spans="1:15" s="77" customFormat="1" ht="30.75" customHeight="1" x14ac:dyDescent="0.35">
      <c r="A1" s="73" t="s">
        <v>2</v>
      </c>
      <c r="B1" s="74" t="str">
        <f>Contents!B2</f>
        <v>Digital education at school in Europe: Bridging gaps in access, teaching and learning - 2026</v>
      </c>
      <c r="C1" s="74"/>
      <c r="D1" s="74"/>
      <c r="E1" s="74"/>
      <c r="F1" s="74"/>
      <c r="G1" s="74"/>
      <c r="H1" s="74"/>
      <c r="I1" s="74"/>
      <c r="J1" s="74"/>
      <c r="K1" s="81" t="s">
        <v>312</v>
      </c>
      <c r="L1" s="70"/>
      <c r="M1" s="78"/>
    </row>
    <row r="2" spans="1:15" x14ac:dyDescent="0.35">
      <c r="A2" s="2" t="s">
        <v>3</v>
      </c>
      <c r="B2" s="3" t="str">
        <f>'Table 4.1'!B2</f>
        <v>Chapter 4: Digital competence in national curricula and assessment frameworks</v>
      </c>
      <c r="C2" s="3"/>
      <c r="D2" s="3"/>
      <c r="E2" s="3"/>
      <c r="F2" s="3"/>
      <c r="G2" s="3"/>
      <c r="H2" s="3"/>
      <c r="I2" s="3"/>
      <c r="J2" s="3"/>
      <c r="K2" s="3"/>
      <c r="L2" s="3"/>
      <c r="M2" s="28"/>
    </row>
    <row r="3" spans="1:15" x14ac:dyDescent="0.35">
      <c r="A3" s="2"/>
      <c r="B3" s="3"/>
      <c r="C3" s="3"/>
      <c r="D3" s="3"/>
      <c r="E3" s="3"/>
      <c r="F3" s="3"/>
      <c r="G3" s="3"/>
      <c r="H3" s="3"/>
      <c r="I3" s="3"/>
      <c r="J3" s="3"/>
      <c r="K3" s="3"/>
      <c r="L3" s="3"/>
      <c r="M3" s="28"/>
    </row>
    <row r="4" spans="1:15" x14ac:dyDescent="0.35">
      <c r="A4" s="2" t="s">
        <v>6</v>
      </c>
      <c r="B4" s="3" t="s">
        <v>333</v>
      </c>
      <c r="C4" s="3"/>
      <c r="D4" s="3"/>
      <c r="E4" s="3"/>
      <c r="F4" s="3"/>
      <c r="G4" s="3"/>
      <c r="H4" s="3"/>
      <c r="I4" s="3"/>
      <c r="J4" s="3"/>
      <c r="K4" s="3"/>
      <c r="L4" s="3"/>
      <c r="M4" s="28"/>
    </row>
    <row r="5" spans="1:15" x14ac:dyDescent="0.35">
      <c r="A5" s="2"/>
      <c r="B5" s="3"/>
      <c r="C5" s="3"/>
      <c r="D5" s="3"/>
      <c r="E5" s="3"/>
      <c r="F5" s="3"/>
      <c r="G5" s="3"/>
      <c r="H5" s="3"/>
      <c r="I5" s="3"/>
      <c r="J5" s="3"/>
      <c r="K5" s="3"/>
      <c r="L5" s="3"/>
      <c r="M5" s="28"/>
    </row>
    <row r="6" spans="1:15" x14ac:dyDescent="0.35">
      <c r="A6" s="2" t="s">
        <v>8</v>
      </c>
      <c r="B6" s="3">
        <v>2023</v>
      </c>
      <c r="C6" s="3"/>
      <c r="D6" s="3"/>
      <c r="E6" s="3"/>
      <c r="F6" s="3"/>
      <c r="G6" s="3"/>
      <c r="H6" s="3"/>
      <c r="I6" s="3"/>
      <c r="J6" s="3"/>
      <c r="K6" s="3"/>
      <c r="L6" s="3"/>
      <c r="M6" s="28"/>
    </row>
    <row r="7" spans="1:15" x14ac:dyDescent="0.35">
      <c r="A7" s="61"/>
    </row>
    <row r="8" spans="1:15" ht="23.9" customHeight="1" x14ac:dyDescent="0.35">
      <c r="A8" s="2" t="s">
        <v>9</v>
      </c>
      <c r="B8" s="16" t="s">
        <v>156</v>
      </c>
      <c r="C8" s="16"/>
      <c r="D8" s="16"/>
      <c r="E8" s="16"/>
      <c r="F8" s="16"/>
      <c r="G8" s="16"/>
      <c r="H8" s="16"/>
      <c r="I8" s="16"/>
      <c r="J8" s="16"/>
      <c r="K8" s="16"/>
      <c r="L8" s="16"/>
      <c r="M8" s="64"/>
      <c r="N8" s="64"/>
      <c r="O8" s="64"/>
    </row>
    <row r="9" spans="1:15" x14ac:dyDescent="0.35">
      <c r="A9" s="2" t="s">
        <v>11</v>
      </c>
      <c r="B9" s="3" t="s">
        <v>12</v>
      </c>
      <c r="C9" s="3"/>
      <c r="D9" s="3"/>
      <c r="E9" s="3"/>
      <c r="F9" s="3"/>
      <c r="G9" s="3"/>
      <c r="H9" s="3"/>
      <c r="I9" s="3"/>
      <c r="J9" s="3"/>
      <c r="K9" s="3"/>
      <c r="L9" s="3"/>
    </row>
    <row r="13" spans="1:15" ht="18.649999999999999" customHeight="1" x14ac:dyDescent="0.35">
      <c r="B13" s="129" t="s">
        <v>148</v>
      </c>
      <c r="C13" s="129"/>
      <c r="D13" s="129"/>
      <c r="E13" s="129"/>
      <c r="F13" s="129" t="s">
        <v>149</v>
      </c>
      <c r="G13" s="129"/>
      <c r="H13" s="129"/>
      <c r="I13" s="129"/>
    </row>
    <row r="14" spans="1:15" ht="28" x14ac:dyDescent="0.35">
      <c r="A14" s="63"/>
      <c r="B14" s="51" t="s">
        <v>19</v>
      </c>
      <c r="C14" s="51" t="s">
        <v>20</v>
      </c>
      <c r="D14" s="51" t="s">
        <v>21</v>
      </c>
      <c r="E14" s="51" t="s">
        <v>22</v>
      </c>
      <c r="F14" s="51" t="s">
        <v>19</v>
      </c>
      <c r="G14" s="51" t="s">
        <v>20</v>
      </c>
      <c r="H14" s="51" t="s">
        <v>21</v>
      </c>
      <c r="I14" s="51" t="s">
        <v>22</v>
      </c>
    </row>
    <row r="15" spans="1:15" x14ac:dyDescent="0.35">
      <c r="A15" s="62" t="s">
        <v>27</v>
      </c>
      <c r="B15" s="94">
        <v>662</v>
      </c>
      <c r="C15" s="95">
        <v>14730.214212000001</v>
      </c>
      <c r="D15" s="88">
        <v>21.313521821999998</v>
      </c>
      <c r="E15" s="88">
        <v>0.81972413290000001</v>
      </c>
      <c r="F15" s="94">
        <v>996</v>
      </c>
      <c r="G15" s="95">
        <v>21286.144162000001</v>
      </c>
      <c r="H15" s="88">
        <v>30.799463714000002</v>
      </c>
      <c r="I15" s="88">
        <v>1.1072252229999999</v>
      </c>
      <c r="J15" s="98"/>
      <c r="K15" s="98"/>
      <c r="L15" s="98"/>
      <c r="M15" s="98"/>
      <c r="N15" s="98"/>
      <c r="O15" s="98"/>
    </row>
    <row r="16" spans="1:15" x14ac:dyDescent="0.35">
      <c r="A16" s="62" t="s">
        <v>29</v>
      </c>
      <c r="B16" s="94">
        <v>2027</v>
      </c>
      <c r="C16" s="95">
        <v>28550.748327000001</v>
      </c>
      <c r="D16" s="88">
        <v>26.046845132000001</v>
      </c>
      <c r="E16" s="88">
        <v>0.5999906022</v>
      </c>
      <c r="F16" s="94">
        <v>2186</v>
      </c>
      <c r="G16" s="95">
        <v>30739.433932</v>
      </c>
      <c r="H16" s="88">
        <v>28.043582813</v>
      </c>
      <c r="I16" s="88">
        <v>0.58533724720000002</v>
      </c>
      <c r="J16" s="98"/>
      <c r="K16" s="98"/>
      <c r="L16" s="98"/>
      <c r="M16" s="98"/>
      <c r="N16" s="98"/>
      <c r="O16" s="98"/>
    </row>
    <row r="17" spans="1:15" x14ac:dyDescent="0.35">
      <c r="A17" s="62" t="s">
        <v>30</v>
      </c>
      <c r="B17" s="94">
        <v>374</v>
      </c>
      <c r="C17" s="95">
        <v>7596.5628379999998</v>
      </c>
      <c r="D17" s="88">
        <v>13.640163063999999</v>
      </c>
      <c r="E17" s="88">
        <v>0.70843044629999996</v>
      </c>
      <c r="F17" s="94">
        <v>660</v>
      </c>
      <c r="G17" s="95">
        <v>13121.086627000001</v>
      </c>
      <c r="H17" s="88">
        <v>23.559834227</v>
      </c>
      <c r="I17" s="88">
        <v>0.7332062184</v>
      </c>
      <c r="J17" s="98"/>
      <c r="K17" s="98"/>
      <c r="L17" s="98"/>
      <c r="M17" s="98"/>
      <c r="N17" s="98"/>
      <c r="O17" s="98"/>
    </row>
    <row r="18" spans="1:15" x14ac:dyDescent="0.35">
      <c r="A18" s="62" t="s">
        <v>31</v>
      </c>
      <c r="B18" s="94">
        <v>677</v>
      </c>
      <c r="C18" s="95">
        <v>101427.617165</v>
      </c>
      <c r="D18" s="88">
        <v>17.016176366</v>
      </c>
      <c r="E18" s="88">
        <v>0.89608948379999998</v>
      </c>
      <c r="F18" s="94">
        <v>1067</v>
      </c>
      <c r="G18" s="95">
        <v>162957.30994599999</v>
      </c>
      <c r="H18" s="88">
        <v>27.338809721000001</v>
      </c>
      <c r="I18" s="88">
        <v>0.94559476789999997</v>
      </c>
      <c r="J18" s="98"/>
      <c r="K18" s="98"/>
      <c r="L18" s="98"/>
      <c r="M18" s="98"/>
      <c r="N18" s="98"/>
      <c r="O18" s="98"/>
    </row>
    <row r="19" spans="1:15" x14ac:dyDescent="0.35">
      <c r="A19" s="62" t="s">
        <v>32</v>
      </c>
      <c r="B19" s="94">
        <v>991</v>
      </c>
      <c r="C19" s="95">
        <v>27727.325235</v>
      </c>
      <c r="D19" s="88">
        <v>31.234522879</v>
      </c>
      <c r="E19" s="88">
        <v>1.0303171575000001</v>
      </c>
      <c r="F19" s="94">
        <v>821</v>
      </c>
      <c r="G19" s="95">
        <v>23070.437114</v>
      </c>
      <c r="H19" s="88">
        <v>25.988590307999999</v>
      </c>
      <c r="I19" s="88">
        <v>0.80072230960000002</v>
      </c>
      <c r="J19" s="98"/>
      <c r="K19" s="98"/>
      <c r="L19" s="98"/>
      <c r="M19" s="98"/>
      <c r="N19" s="98"/>
      <c r="O19" s="98"/>
    </row>
    <row r="20" spans="1:15" x14ac:dyDescent="0.35">
      <c r="A20" s="62" t="s">
        <v>33</v>
      </c>
      <c r="B20" s="94">
        <v>2779</v>
      </c>
      <c r="C20" s="95">
        <v>116460.653236</v>
      </c>
      <c r="D20" s="88">
        <v>26.204052859000001</v>
      </c>
      <c r="E20" s="88">
        <v>0.73403402819999997</v>
      </c>
      <c r="F20" s="94">
        <v>2726</v>
      </c>
      <c r="G20" s="95">
        <v>117728.368048</v>
      </c>
      <c r="H20" s="88">
        <v>26.489293109999998</v>
      </c>
      <c r="I20" s="88">
        <v>0.57627069259999997</v>
      </c>
      <c r="J20" s="98"/>
      <c r="K20" s="98"/>
      <c r="L20" s="98"/>
      <c r="M20" s="98"/>
      <c r="N20" s="98"/>
      <c r="O20" s="98"/>
    </row>
    <row r="21" spans="1:15" x14ac:dyDescent="0.35">
      <c r="A21" s="62" t="s">
        <v>34</v>
      </c>
      <c r="B21" s="94">
        <v>350</v>
      </c>
      <c r="C21" s="95">
        <v>80094.485713999995</v>
      </c>
      <c r="D21" s="88">
        <v>11.400330816</v>
      </c>
      <c r="E21" s="88">
        <v>0.49370317320000001</v>
      </c>
      <c r="F21" s="94">
        <v>490</v>
      </c>
      <c r="G21" s="95">
        <v>111184.690495</v>
      </c>
      <c r="H21" s="88">
        <v>15.825587017</v>
      </c>
      <c r="I21" s="88">
        <v>0.78319452150000002</v>
      </c>
      <c r="J21" s="98"/>
      <c r="K21" s="98"/>
      <c r="L21" s="98"/>
      <c r="M21" s="98"/>
      <c r="N21" s="98"/>
      <c r="O21" s="98"/>
    </row>
    <row r="22" spans="1:15" x14ac:dyDescent="0.35">
      <c r="A22" s="62" t="s">
        <v>35</v>
      </c>
      <c r="B22" s="94">
        <v>702</v>
      </c>
      <c r="C22" s="95">
        <v>9351.5378290000008</v>
      </c>
      <c r="D22" s="88">
        <v>28.067724875</v>
      </c>
      <c r="E22" s="88">
        <v>1.1339989206000001</v>
      </c>
      <c r="F22" s="94">
        <v>950</v>
      </c>
      <c r="G22" s="95">
        <v>12362.944579000001</v>
      </c>
      <c r="H22" s="88">
        <v>37.106167286000002</v>
      </c>
      <c r="I22" s="88">
        <v>1.3420477856999999</v>
      </c>
      <c r="J22" s="98"/>
      <c r="K22" s="98"/>
      <c r="L22" s="98"/>
      <c r="M22" s="98"/>
      <c r="N22" s="98"/>
      <c r="O22" s="98"/>
    </row>
    <row r="23" spans="1:15" x14ac:dyDescent="0.35">
      <c r="A23" s="62" t="s">
        <v>36</v>
      </c>
      <c r="B23" s="94">
        <v>788</v>
      </c>
      <c r="C23" s="95">
        <v>123558.07429999999</v>
      </c>
      <c r="D23" s="88">
        <v>24.743319314000001</v>
      </c>
      <c r="E23" s="88">
        <v>1.0024844503999999</v>
      </c>
      <c r="F23" s="94">
        <v>815</v>
      </c>
      <c r="G23" s="95">
        <v>128716.829832</v>
      </c>
      <c r="H23" s="88">
        <v>25.776394134</v>
      </c>
      <c r="I23" s="88">
        <v>0.91944848950000002</v>
      </c>
      <c r="J23" s="98"/>
      <c r="K23" s="98"/>
      <c r="L23" s="98"/>
      <c r="M23" s="98"/>
      <c r="N23" s="98"/>
      <c r="O23" s="98"/>
    </row>
    <row r="24" spans="1:15" x14ac:dyDescent="0.35">
      <c r="A24" s="62" t="s">
        <v>37</v>
      </c>
      <c r="B24" s="94">
        <v>803</v>
      </c>
      <c r="C24" s="95">
        <v>2430.6269440000001</v>
      </c>
      <c r="D24" s="88">
        <v>29.691658817</v>
      </c>
      <c r="E24" s="88">
        <v>0.79311027940000001</v>
      </c>
      <c r="F24" s="94">
        <v>730</v>
      </c>
      <c r="G24" s="95">
        <v>2205.4718189999999</v>
      </c>
      <c r="H24" s="88">
        <v>26.941245330000001</v>
      </c>
      <c r="I24" s="88">
        <v>0.85643861259999998</v>
      </c>
      <c r="J24" s="98"/>
      <c r="K24" s="98"/>
      <c r="L24" s="98"/>
      <c r="M24" s="98"/>
      <c r="N24" s="98"/>
      <c r="O24" s="98"/>
    </row>
    <row r="25" spans="1:15" x14ac:dyDescent="0.35">
      <c r="A25" s="62" t="s">
        <v>38</v>
      </c>
      <c r="B25" s="94">
        <v>839</v>
      </c>
      <c r="C25" s="95">
        <v>5839.6889529999999</v>
      </c>
      <c r="D25" s="88">
        <v>32.718533258000001</v>
      </c>
      <c r="E25" s="88">
        <v>1.0917416609999999</v>
      </c>
      <c r="F25" s="94">
        <v>864</v>
      </c>
      <c r="G25" s="95">
        <v>6030.7692109999998</v>
      </c>
      <c r="H25" s="88">
        <v>33.789115240999998</v>
      </c>
      <c r="I25" s="88">
        <v>0.96975473840000004</v>
      </c>
      <c r="J25" s="98"/>
      <c r="K25" s="98"/>
      <c r="L25" s="98"/>
      <c r="M25" s="98"/>
      <c r="N25" s="98"/>
      <c r="O25" s="98"/>
    </row>
    <row r="26" spans="1:15" x14ac:dyDescent="0.35">
      <c r="A26" s="62" t="s">
        <v>39</v>
      </c>
      <c r="B26" s="94">
        <v>823</v>
      </c>
      <c r="C26" s="95">
        <v>1231.3023760000001</v>
      </c>
      <c r="D26" s="88">
        <v>21.256142251</v>
      </c>
      <c r="E26" s="88">
        <v>0.64130472900000002</v>
      </c>
      <c r="F26" s="94">
        <v>1077</v>
      </c>
      <c r="G26" s="95">
        <v>1594.1509249999999</v>
      </c>
      <c r="H26" s="88">
        <v>27.52004664</v>
      </c>
      <c r="I26" s="88">
        <v>0.70995565140000005</v>
      </c>
      <c r="J26" s="98"/>
      <c r="K26" s="98"/>
      <c r="L26" s="98"/>
      <c r="M26" s="98"/>
      <c r="N26" s="98"/>
      <c r="O26" s="98"/>
    </row>
    <row r="27" spans="1:15" x14ac:dyDescent="0.35">
      <c r="A27" s="62" t="s">
        <v>40</v>
      </c>
      <c r="B27" s="94">
        <v>590</v>
      </c>
      <c r="C27" s="95">
        <v>15229.920031</v>
      </c>
      <c r="D27" s="88">
        <v>18.384852522999999</v>
      </c>
      <c r="E27" s="88">
        <v>0.89050287549999996</v>
      </c>
      <c r="F27" s="94">
        <v>919</v>
      </c>
      <c r="G27" s="95">
        <v>23262.719053000001</v>
      </c>
      <c r="H27" s="88">
        <v>28.081674637999999</v>
      </c>
      <c r="I27" s="88">
        <v>0.83529850380000004</v>
      </c>
      <c r="J27" s="98"/>
      <c r="K27" s="98"/>
      <c r="L27" s="98"/>
      <c r="M27" s="98"/>
      <c r="N27" s="98"/>
      <c r="O27" s="98"/>
    </row>
    <row r="28" spans="1:15" x14ac:dyDescent="0.35">
      <c r="A28" s="62" t="s">
        <v>41</v>
      </c>
      <c r="B28" s="94">
        <v>697</v>
      </c>
      <c r="C28" s="95">
        <v>907.50470199999995</v>
      </c>
      <c r="D28" s="88">
        <v>26.409271467</v>
      </c>
      <c r="E28" s="88">
        <v>0.80954691170000004</v>
      </c>
      <c r="F28" s="94">
        <v>762</v>
      </c>
      <c r="G28" s="95">
        <v>1015.246809</v>
      </c>
      <c r="H28" s="88">
        <v>29.544671821000001</v>
      </c>
      <c r="I28" s="88">
        <v>1.0199314139</v>
      </c>
      <c r="J28" s="98"/>
      <c r="K28" s="98"/>
      <c r="L28" s="98"/>
      <c r="M28" s="98"/>
      <c r="N28" s="98"/>
      <c r="O28" s="98"/>
    </row>
    <row r="29" spans="1:15" x14ac:dyDescent="0.35">
      <c r="A29" s="62" t="s">
        <v>42</v>
      </c>
      <c r="B29" s="94">
        <v>506</v>
      </c>
      <c r="C29" s="95">
        <v>11957.044453</v>
      </c>
      <c r="D29" s="88">
        <v>17.141444911000001</v>
      </c>
      <c r="E29" s="88">
        <v>0.82083608809999997</v>
      </c>
      <c r="F29" s="94">
        <v>809</v>
      </c>
      <c r="G29" s="95">
        <v>18592.144584000001</v>
      </c>
      <c r="H29" s="88">
        <v>26.653427896</v>
      </c>
      <c r="I29" s="88">
        <v>1.0124648823</v>
      </c>
      <c r="J29" s="98"/>
      <c r="K29" s="98"/>
      <c r="L29" s="98"/>
      <c r="M29" s="98"/>
      <c r="N29" s="98"/>
      <c r="O29" s="98"/>
    </row>
    <row r="30" spans="1:15" x14ac:dyDescent="0.35">
      <c r="A30" s="62" t="s">
        <v>43</v>
      </c>
      <c r="B30" s="94">
        <v>1403</v>
      </c>
      <c r="C30" s="95">
        <v>38066.001600000003</v>
      </c>
      <c r="D30" s="88">
        <v>40.209762986000001</v>
      </c>
      <c r="E30" s="88">
        <v>1.1836363907</v>
      </c>
      <c r="F30" s="94">
        <v>1111</v>
      </c>
      <c r="G30" s="95">
        <v>30181.885962</v>
      </c>
      <c r="H30" s="88">
        <v>31.881637945000001</v>
      </c>
      <c r="I30" s="88">
        <v>0.87525936140000005</v>
      </c>
      <c r="J30" s="98"/>
      <c r="K30" s="98"/>
      <c r="L30" s="98"/>
      <c r="M30" s="98"/>
      <c r="N30" s="98"/>
      <c r="O30" s="98"/>
    </row>
    <row r="31" spans="1:15" x14ac:dyDescent="0.35">
      <c r="A31" s="62" t="s">
        <v>44</v>
      </c>
      <c r="B31" s="94">
        <v>826</v>
      </c>
      <c r="C31" s="95">
        <v>38592.480415999999</v>
      </c>
      <c r="D31" s="88">
        <v>30.956925085000002</v>
      </c>
      <c r="E31" s="88">
        <v>1.2004883222</v>
      </c>
      <c r="F31" s="94">
        <v>802</v>
      </c>
      <c r="G31" s="95">
        <v>36948.266887999998</v>
      </c>
      <c r="H31" s="88">
        <v>29.638020612999998</v>
      </c>
      <c r="I31" s="88">
        <v>1.2278720015</v>
      </c>
      <c r="J31" s="98"/>
      <c r="K31" s="98"/>
      <c r="L31" s="98"/>
      <c r="M31" s="98"/>
      <c r="N31" s="98"/>
      <c r="O31" s="98"/>
    </row>
    <row r="32" spans="1:15" x14ac:dyDescent="0.35">
      <c r="A32" s="62" t="s">
        <v>45</v>
      </c>
      <c r="B32" s="94">
        <v>436</v>
      </c>
      <c r="C32" s="95">
        <v>2825.8365180000001</v>
      </c>
      <c r="D32" s="88">
        <v>15.180580197999999</v>
      </c>
      <c r="E32" s="88">
        <v>0.6970842813</v>
      </c>
      <c r="F32" s="94">
        <v>804</v>
      </c>
      <c r="G32" s="95">
        <v>5066.9910799999998</v>
      </c>
      <c r="H32" s="88">
        <v>27.220210356999999</v>
      </c>
      <c r="I32" s="88">
        <v>0.99948052180000002</v>
      </c>
      <c r="J32" s="98"/>
      <c r="K32" s="98"/>
      <c r="L32" s="98"/>
      <c r="M32" s="98"/>
      <c r="N32" s="98"/>
      <c r="O32" s="98"/>
    </row>
    <row r="33" spans="1:15" x14ac:dyDescent="0.35">
      <c r="A33" s="62" t="s">
        <v>46</v>
      </c>
      <c r="B33" s="94">
        <v>670</v>
      </c>
      <c r="C33" s="95">
        <v>10871.363905</v>
      </c>
      <c r="D33" s="88">
        <v>23.179770946000001</v>
      </c>
      <c r="E33" s="88">
        <v>1.1394181889999999</v>
      </c>
      <c r="F33" s="94">
        <v>869</v>
      </c>
      <c r="G33" s="95">
        <v>14037.581802999999</v>
      </c>
      <c r="H33" s="88">
        <v>29.930736719999999</v>
      </c>
      <c r="I33" s="88">
        <v>1.0772460049000001</v>
      </c>
      <c r="J33" s="98"/>
      <c r="K33" s="98"/>
      <c r="L33" s="98"/>
      <c r="M33" s="98"/>
      <c r="N33" s="98"/>
      <c r="O33" s="98"/>
    </row>
    <row r="34" spans="1:15" x14ac:dyDescent="0.35">
      <c r="A34" s="62" t="s">
        <v>47</v>
      </c>
      <c r="B34" s="94">
        <v>551</v>
      </c>
      <c r="C34" s="95">
        <v>7476.5548820000004</v>
      </c>
      <c r="D34" s="88">
        <v>13.964257626</v>
      </c>
      <c r="E34" s="88">
        <v>0.6222494865</v>
      </c>
      <c r="F34" s="94">
        <v>1139</v>
      </c>
      <c r="G34" s="95">
        <v>15674.139035</v>
      </c>
      <c r="H34" s="88">
        <v>29.275210173000001</v>
      </c>
      <c r="I34" s="88">
        <v>0.84075885880000001</v>
      </c>
      <c r="J34" s="98"/>
      <c r="K34" s="98"/>
      <c r="L34" s="98"/>
      <c r="M34" s="98"/>
      <c r="N34" s="98"/>
      <c r="O34" s="98"/>
    </row>
    <row r="35" spans="1:15" x14ac:dyDescent="0.35">
      <c r="A35" s="62" t="s">
        <v>48</v>
      </c>
      <c r="B35" s="94">
        <v>492</v>
      </c>
      <c r="C35" s="95">
        <v>16059.035367</v>
      </c>
      <c r="D35" s="88">
        <v>17.658619429000002</v>
      </c>
      <c r="E35" s="88">
        <v>0.87778891270000003</v>
      </c>
      <c r="F35" s="94">
        <v>733</v>
      </c>
      <c r="G35" s="95">
        <v>24241.091025000002</v>
      </c>
      <c r="H35" s="88">
        <v>26.65566089</v>
      </c>
      <c r="I35" s="88">
        <v>0.8120214093</v>
      </c>
      <c r="J35" s="98"/>
      <c r="K35" s="98"/>
      <c r="L35" s="98"/>
      <c r="M35" s="98"/>
      <c r="N35" s="98"/>
      <c r="O35" s="98"/>
    </row>
    <row r="36" spans="1:15" x14ac:dyDescent="0.35">
      <c r="A36" s="62" t="s">
        <v>49</v>
      </c>
      <c r="B36" s="94">
        <v>302</v>
      </c>
      <c r="C36" s="95">
        <v>2673.740511</v>
      </c>
      <c r="D36" s="88">
        <v>18.943249906999998</v>
      </c>
      <c r="E36" s="88">
        <v>1.1258220333</v>
      </c>
      <c r="F36" s="94">
        <v>416</v>
      </c>
      <c r="G36" s="95">
        <v>3876.7311749999999</v>
      </c>
      <c r="H36" s="88">
        <v>27.466348049</v>
      </c>
      <c r="I36" s="88">
        <v>1.1142462216</v>
      </c>
      <c r="J36" s="98"/>
      <c r="K36" s="98"/>
      <c r="L36" s="98"/>
      <c r="M36" s="98"/>
      <c r="N36" s="98"/>
      <c r="O36" s="98"/>
    </row>
    <row r="37" spans="1:15" x14ac:dyDescent="0.35">
      <c r="A37" s="62" t="s">
        <v>50</v>
      </c>
      <c r="B37" s="94">
        <v>875</v>
      </c>
      <c r="C37" s="95">
        <v>11869.074302000001</v>
      </c>
      <c r="D37" s="88">
        <v>22.329214199999999</v>
      </c>
      <c r="E37" s="88">
        <v>0.75423614059999999</v>
      </c>
      <c r="F37" s="94">
        <v>1254</v>
      </c>
      <c r="G37" s="95">
        <v>17161.982464000001</v>
      </c>
      <c r="H37" s="88">
        <v>32.286728752000002</v>
      </c>
      <c r="I37" s="88">
        <v>0.96339085970000005</v>
      </c>
      <c r="J37" s="98"/>
      <c r="K37" s="98"/>
      <c r="L37" s="98"/>
      <c r="M37" s="98"/>
      <c r="N37" s="98"/>
      <c r="O37" s="98"/>
    </row>
    <row r="38" spans="1:15" x14ac:dyDescent="0.35">
      <c r="A38" s="62" t="s">
        <v>51</v>
      </c>
      <c r="B38" s="94">
        <v>716</v>
      </c>
      <c r="C38" s="95">
        <v>13926.113369000001</v>
      </c>
      <c r="D38" s="88">
        <v>26.713668910999999</v>
      </c>
      <c r="E38" s="88">
        <v>0.94385575669999999</v>
      </c>
      <c r="F38" s="94">
        <v>858</v>
      </c>
      <c r="G38" s="95">
        <v>16517.066669</v>
      </c>
      <c r="H38" s="88">
        <v>31.683746835000001</v>
      </c>
      <c r="I38" s="88">
        <v>0.90879584609999997</v>
      </c>
      <c r="J38" s="98"/>
      <c r="K38" s="98"/>
      <c r="L38" s="98"/>
      <c r="M38" s="98"/>
      <c r="N38" s="98"/>
      <c r="O38" s="98"/>
    </row>
    <row r="39" spans="1:15" x14ac:dyDescent="0.35">
      <c r="A39" s="62" t="s">
        <v>150</v>
      </c>
      <c r="B39" s="94">
        <v>228</v>
      </c>
      <c r="C39" s="95">
        <v>34858.724978999999</v>
      </c>
      <c r="D39" s="88">
        <v>20.794364355999999</v>
      </c>
      <c r="E39" s="88">
        <v>1.3019733952000001</v>
      </c>
      <c r="F39" s="94">
        <v>323</v>
      </c>
      <c r="G39" s="95">
        <v>43955.203262000003</v>
      </c>
      <c r="H39" s="88">
        <v>26.220709808999999</v>
      </c>
      <c r="I39" s="88">
        <v>1.7866022892</v>
      </c>
      <c r="J39" s="98"/>
      <c r="K39" s="98"/>
      <c r="L39" s="98"/>
      <c r="M39" s="98"/>
      <c r="N39" s="98"/>
      <c r="O39" s="98"/>
    </row>
    <row r="41" spans="1:15" x14ac:dyDescent="0.35">
      <c r="A41" s="58" t="s">
        <v>52</v>
      </c>
    </row>
    <row r="42" spans="1:15" ht="65.25" customHeight="1" x14ac:dyDescent="0.35">
      <c r="A42" s="59" t="s">
        <v>53</v>
      </c>
      <c r="B42" s="119" t="s">
        <v>157</v>
      </c>
      <c r="C42" s="119"/>
      <c r="D42" s="119"/>
      <c r="E42" s="119"/>
      <c r="F42" s="119"/>
      <c r="G42" s="119"/>
      <c r="H42" s="119"/>
      <c r="I42" s="119"/>
      <c r="J42" s="119"/>
      <c r="K42" s="119"/>
      <c r="L42" s="119"/>
      <c r="M42" s="119"/>
    </row>
    <row r="43" spans="1:15" x14ac:dyDescent="0.35">
      <c r="A43" s="60" t="s">
        <v>152</v>
      </c>
      <c r="B43" s="117" t="s">
        <v>153</v>
      </c>
      <c r="C43" s="117"/>
      <c r="D43" s="117"/>
      <c r="E43" s="117"/>
      <c r="F43" s="117"/>
      <c r="G43" s="117"/>
      <c r="H43" s="117"/>
      <c r="I43" s="117"/>
    </row>
  </sheetData>
  <mergeCells count="4">
    <mergeCell ref="B13:E13"/>
    <mergeCell ref="F13:I13"/>
    <mergeCell ref="B42:M42"/>
    <mergeCell ref="B43:I43"/>
  </mergeCells>
  <conditionalFormatting sqref="C15:C39">
    <cfRule type="expression" dxfId="143" priority="2">
      <formula>"$G3=1"</formula>
    </cfRule>
  </conditionalFormatting>
  <conditionalFormatting sqref="G15:G39">
    <cfRule type="expression" dxfId="142" priority="1">
      <formula>"$G3=1"</formula>
    </cfRule>
  </conditionalFormatting>
  <hyperlinks>
    <hyperlink ref="K1" location="Contents!B48" display="Contents" xr:uid="{214F179A-FB32-445F-9C6A-AA0CCEFF3B56}"/>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6305F-6364-4AFC-B9C5-06A701A9315D}">
  <dimension ref="A1:O43"/>
  <sheetViews>
    <sheetView workbookViewId="0">
      <selection activeCell="B3" sqref="B3"/>
    </sheetView>
  </sheetViews>
  <sheetFormatPr defaultColWidth="8.81640625" defaultRowHeight="14.5" x14ac:dyDescent="0.35"/>
  <cols>
    <col min="1" max="1" width="23.81640625" style="1" customWidth="1"/>
    <col min="2" max="2" width="15.81640625" style="1" customWidth="1"/>
    <col min="3" max="3" width="16.1796875" style="1" customWidth="1"/>
    <col min="4" max="4" width="13" style="1" customWidth="1"/>
    <col min="5" max="5" width="14" style="1" customWidth="1"/>
    <col min="6" max="6" width="15.26953125" style="1" customWidth="1"/>
    <col min="7" max="7" width="17.1796875" style="1" customWidth="1"/>
    <col min="8" max="8" width="13.1796875" style="1" customWidth="1"/>
    <col min="9" max="9" width="12.26953125" style="1" customWidth="1"/>
    <col min="10" max="10" width="8.81640625" style="1"/>
    <col min="11" max="11" width="13.453125" style="1" customWidth="1"/>
    <col min="12" max="12" width="8.81640625" style="1"/>
    <col min="13" max="13" width="10.81640625" style="1" customWidth="1"/>
    <col min="14" max="16384" width="8.81640625" style="1"/>
  </cols>
  <sheetData>
    <row r="1" spans="1:15" s="77" customFormat="1" ht="30.75" customHeight="1" x14ac:dyDescent="0.35">
      <c r="A1" s="73" t="s">
        <v>2</v>
      </c>
      <c r="B1" s="74" t="str">
        <f>Contents!B2</f>
        <v>Digital education at school in Europe: Bridging gaps in access, teaching and learning - 2026</v>
      </c>
      <c r="C1" s="74"/>
      <c r="D1" s="74"/>
      <c r="E1" s="74"/>
      <c r="F1" s="74"/>
      <c r="G1" s="74"/>
      <c r="H1" s="74"/>
      <c r="I1" s="74"/>
      <c r="J1" s="74"/>
      <c r="K1" s="81" t="s">
        <v>312</v>
      </c>
      <c r="L1" s="74"/>
      <c r="M1" s="74"/>
    </row>
    <row r="2" spans="1:15" x14ac:dyDescent="0.35">
      <c r="A2" s="2" t="s">
        <v>3</v>
      </c>
      <c r="B2" s="3" t="str">
        <f>'Table 4.1'!B2</f>
        <v>Chapter 4: Digital competence in national curricula and assessment frameworks</v>
      </c>
      <c r="C2" s="3"/>
      <c r="D2" s="3"/>
      <c r="E2" s="3"/>
      <c r="F2" s="3"/>
      <c r="G2" s="3"/>
      <c r="H2" s="3"/>
      <c r="I2" s="3"/>
      <c r="J2" s="3"/>
      <c r="K2" s="3"/>
      <c r="L2" s="3"/>
      <c r="M2" s="3"/>
    </row>
    <row r="3" spans="1:15" x14ac:dyDescent="0.35">
      <c r="A3" s="2"/>
      <c r="B3" s="3"/>
      <c r="C3" s="3"/>
      <c r="D3" s="3"/>
      <c r="E3" s="3"/>
      <c r="F3" s="3"/>
      <c r="G3" s="3"/>
      <c r="H3" s="3"/>
      <c r="I3" s="3"/>
      <c r="J3" s="3"/>
      <c r="K3" s="3"/>
      <c r="L3" s="3"/>
      <c r="M3" s="3"/>
    </row>
    <row r="4" spans="1:15" x14ac:dyDescent="0.35">
      <c r="A4" s="2" t="s">
        <v>6</v>
      </c>
      <c r="B4" s="3" t="s">
        <v>334</v>
      </c>
      <c r="C4" s="3"/>
      <c r="D4" s="3"/>
      <c r="E4" s="3"/>
      <c r="F4" s="3"/>
      <c r="G4" s="3"/>
      <c r="H4" s="3"/>
      <c r="I4" s="3"/>
      <c r="J4" s="3"/>
      <c r="K4" s="3"/>
      <c r="L4" s="3"/>
      <c r="M4" s="3"/>
    </row>
    <row r="5" spans="1:15" x14ac:dyDescent="0.35">
      <c r="A5" s="2"/>
      <c r="B5" s="3"/>
      <c r="C5" s="3"/>
      <c r="D5" s="3"/>
      <c r="E5" s="3"/>
      <c r="F5" s="3"/>
      <c r="G5" s="3"/>
      <c r="H5" s="3"/>
      <c r="I5" s="3"/>
      <c r="J5" s="3"/>
      <c r="K5" s="3"/>
      <c r="L5" s="3"/>
      <c r="M5" s="3"/>
    </row>
    <row r="6" spans="1:15" x14ac:dyDescent="0.35">
      <c r="A6" s="2" t="s">
        <v>8</v>
      </c>
      <c r="B6" s="3">
        <v>2023</v>
      </c>
      <c r="C6" s="3"/>
      <c r="D6" s="3"/>
      <c r="E6" s="3"/>
      <c r="F6" s="3"/>
      <c r="G6" s="3"/>
      <c r="H6" s="3"/>
      <c r="I6" s="3"/>
      <c r="J6" s="3"/>
      <c r="K6" s="3"/>
      <c r="L6" s="3"/>
      <c r="M6" s="3"/>
    </row>
    <row r="7" spans="1:15" x14ac:dyDescent="0.35">
      <c r="A7" s="61"/>
    </row>
    <row r="8" spans="1:15" ht="23.9" customHeight="1" x14ac:dyDescent="0.35">
      <c r="A8" s="2" t="s">
        <v>9</v>
      </c>
      <c r="B8" s="16" t="s">
        <v>158</v>
      </c>
      <c r="C8" s="16"/>
      <c r="D8" s="16"/>
      <c r="E8" s="16"/>
      <c r="F8" s="16"/>
      <c r="G8" s="16"/>
      <c r="H8" s="16"/>
      <c r="I8" s="16"/>
      <c r="J8" s="16"/>
      <c r="K8" s="16"/>
      <c r="L8" s="16"/>
      <c r="M8" s="16"/>
      <c r="N8" s="64"/>
      <c r="O8" s="64"/>
    </row>
    <row r="9" spans="1:15" x14ac:dyDescent="0.35">
      <c r="A9" s="2" t="s">
        <v>11</v>
      </c>
      <c r="B9" s="3" t="s">
        <v>12</v>
      </c>
      <c r="C9" s="3"/>
      <c r="D9" s="3"/>
      <c r="E9" s="3"/>
      <c r="F9" s="3"/>
      <c r="G9" s="3"/>
      <c r="H9" s="3"/>
      <c r="I9" s="3"/>
      <c r="J9" s="3"/>
      <c r="K9" s="3"/>
      <c r="L9" s="3"/>
      <c r="M9" s="3"/>
    </row>
    <row r="13" spans="1:15" ht="18.649999999999999" customHeight="1" x14ac:dyDescent="0.35">
      <c r="B13" s="129" t="s">
        <v>148</v>
      </c>
      <c r="C13" s="129"/>
      <c r="D13" s="129"/>
      <c r="E13" s="129"/>
      <c r="F13" s="129" t="s">
        <v>149</v>
      </c>
      <c r="G13" s="129"/>
      <c r="H13" s="129"/>
      <c r="I13" s="129"/>
    </row>
    <row r="14" spans="1:15" ht="28" x14ac:dyDescent="0.35">
      <c r="A14" s="63"/>
      <c r="B14" s="51" t="s">
        <v>19</v>
      </c>
      <c r="C14" s="51" t="s">
        <v>20</v>
      </c>
      <c r="D14" s="51" t="s">
        <v>21</v>
      </c>
      <c r="E14" s="51" t="s">
        <v>22</v>
      </c>
      <c r="F14" s="51" t="s">
        <v>19</v>
      </c>
      <c r="G14" s="51" t="s">
        <v>20</v>
      </c>
      <c r="H14" s="51" t="s">
        <v>21</v>
      </c>
      <c r="I14" s="51" t="s">
        <v>22</v>
      </c>
    </row>
    <row r="15" spans="1:15" x14ac:dyDescent="0.35">
      <c r="A15" s="62" t="s">
        <v>27</v>
      </c>
      <c r="B15" s="94">
        <v>1143</v>
      </c>
      <c r="C15" s="95">
        <v>24898.985702000002</v>
      </c>
      <c r="D15" s="88">
        <v>36.126756477999997</v>
      </c>
      <c r="E15" s="88">
        <v>1.0649676446</v>
      </c>
      <c r="F15" s="94">
        <v>1074</v>
      </c>
      <c r="G15" s="95">
        <v>22679.040077000001</v>
      </c>
      <c r="H15" s="88">
        <v>32.905764429000001</v>
      </c>
      <c r="I15" s="88">
        <v>1.0285197285000001</v>
      </c>
      <c r="J15" s="98"/>
      <c r="K15" s="98"/>
      <c r="L15" s="98"/>
      <c r="M15" s="98"/>
      <c r="N15" s="98"/>
      <c r="O15" s="98"/>
    </row>
    <row r="16" spans="1:15" x14ac:dyDescent="0.35">
      <c r="A16" s="62" t="s">
        <v>29</v>
      </c>
      <c r="B16" s="94">
        <v>3658</v>
      </c>
      <c r="C16" s="95">
        <v>51377.539897000002</v>
      </c>
      <c r="D16" s="88">
        <v>46.808943360999997</v>
      </c>
      <c r="E16" s="88">
        <v>0.76472715609999997</v>
      </c>
      <c r="F16" s="94">
        <v>2450</v>
      </c>
      <c r="G16" s="95">
        <v>34408.288651000003</v>
      </c>
      <c r="H16" s="88">
        <v>31.348632843000001</v>
      </c>
      <c r="I16" s="88">
        <v>0.66498308750000001</v>
      </c>
      <c r="J16" s="98"/>
      <c r="K16" s="98"/>
      <c r="L16" s="98"/>
      <c r="M16" s="98"/>
      <c r="N16" s="98"/>
      <c r="O16" s="98"/>
    </row>
    <row r="17" spans="1:15" x14ac:dyDescent="0.35">
      <c r="A17" s="62" t="s">
        <v>30</v>
      </c>
      <c r="B17" s="94">
        <v>1391</v>
      </c>
      <c r="C17" s="95">
        <v>28082.071337000001</v>
      </c>
      <c r="D17" s="88">
        <v>49.488344754000003</v>
      </c>
      <c r="E17" s="88">
        <v>1.1075489558</v>
      </c>
      <c r="F17" s="94">
        <v>880</v>
      </c>
      <c r="G17" s="95">
        <v>17493.357602</v>
      </c>
      <c r="H17" s="88">
        <v>30.828114547999999</v>
      </c>
      <c r="I17" s="88">
        <v>0.91037849699999995</v>
      </c>
      <c r="J17" s="98"/>
      <c r="K17" s="98"/>
      <c r="L17" s="98"/>
      <c r="M17" s="98"/>
      <c r="N17" s="98"/>
      <c r="O17" s="98"/>
    </row>
    <row r="18" spans="1:15" x14ac:dyDescent="0.35">
      <c r="A18" s="62" t="s">
        <v>31</v>
      </c>
      <c r="B18" s="94">
        <v>1605</v>
      </c>
      <c r="C18" s="95">
        <v>227700.50721800001</v>
      </c>
      <c r="D18" s="88">
        <v>37.892101320000002</v>
      </c>
      <c r="E18" s="88">
        <v>1.1574194948000001</v>
      </c>
      <c r="F18" s="94">
        <v>1384</v>
      </c>
      <c r="G18" s="95">
        <v>205908.30770400001</v>
      </c>
      <c r="H18" s="88">
        <v>34.265617382999999</v>
      </c>
      <c r="I18" s="88">
        <v>1.1088417401999999</v>
      </c>
      <c r="J18" s="98"/>
      <c r="K18" s="98"/>
      <c r="L18" s="98"/>
      <c r="M18" s="98"/>
      <c r="N18" s="98"/>
      <c r="O18" s="98"/>
    </row>
    <row r="19" spans="1:15" x14ac:dyDescent="0.35">
      <c r="A19" s="62" t="s">
        <v>32</v>
      </c>
      <c r="B19" s="94">
        <v>1683</v>
      </c>
      <c r="C19" s="95">
        <v>47682.457626000003</v>
      </c>
      <c r="D19" s="88">
        <v>51.734078443000001</v>
      </c>
      <c r="E19" s="88">
        <v>1.0625721701999999</v>
      </c>
      <c r="F19" s="94">
        <v>870</v>
      </c>
      <c r="G19" s="95">
        <v>24185.249553000001</v>
      </c>
      <c r="H19" s="88">
        <v>26.240291710000001</v>
      </c>
      <c r="I19" s="88">
        <v>1.0513917783</v>
      </c>
      <c r="J19" s="98"/>
      <c r="K19" s="98"/>
      <c r="L19" s="98"/>
      <c r="M19" s="98"/>
      <c r="N19" s="98"/>
      <c r="O19" s="98"/>
    </row>
    <row r="20" spans="1:15" x14ac:dyDescent="0.35">
      <c r="A20" s="62" t="s">
        <v>33</v>
      </c>
      <c r="B20" s="94">
        <v>5108</v>
      </c>
      <c r="C20" s="95">
        <v>208155.84675900001</v>
      </c>
      <c r="D20" s="88">
        <v>46.101820836999998</v>
      </c>
      <c r="E20" s="88">
        <v>0.58976919849999998</v>
      </c>
      <c r="F20" s="94">
        <v>3013</v>
      </c>
      <c r="G20" s="95">
        <v>131222.57619200001</v>
      </c>
      <c r="H20" s="88">
        <v>29.062838212999999</v>
      </c>
      <c r="I20" s="88">
        <v>0.55391760950000002</v>
      </c>
      <c r="J20" s="98"/>
      <c r="K20" s="98"/>
      <c r="L20" s="98"/>
      <c r="M20" s="98"/>
      <c r="N20" s="98"/>
      <c r="O20" s="98"/>
    </row>
    <row r="21" spans="1:15" x14ac:dyDescent="0.35">
      <c r="A21" s="62" t="s">
        <v>34</v>
      </c>
      <c r="B21" s="94">
        <v>1454</v>
      </c>
      <c r="C21" s="95">
        <v>325314.16415199998</v>
      </c>
      <c r="D21" s="88">
        <v>44.173983628000002</v>
      </c>
      <c r="E21" s="88">
        <v>0.80231456509999999</v>
      </c>
      <c r="F21" s="94">
        <v>808</v>
      </c>
      <c r="G21" s="95">
        <v>180308.08054</v>
      </c>
      <c r="H21" s="88">
        <v>24.483797742</v>
      </c>
      <c r="I21" s="88">
        <v>0.70528920169999998</v>
      </c>
      <c r="J21" s="98"/>
      <c r="K21" s="98"/>
      <c r="L21" s="98"/>
      <c r="M21" s="98"/>
      <c r="N21" s="98"/>
      <c r="O21" s="98"/>
    </row>
    <row r="22" spans="1:15" x14ac:dyDescent="0.35">
      <c r="A22" s="62" t="s">
        <v>35</v>
      </c>
      <c r="B22" s="94">
        <v>1089</v>
      </c>
      <c r="C22" s="95">
        <v>13770.035030999999</v>
      </c>
      <c r="D22" s="88">
        <v>41.105938287000001</v>
      </c>
      <c r="E22" s="88">
        <v>1.1778977413</v>
      </c>
      <c r="F22" s="94">
        <v>982</v>
      </c>
      <c r="G22" s="95">
        <v>12954.791282</v>
      </c>
      <c r="H22" s="88">
        <v>38.672294569000002</v>
      </c>
      <c r="I22" s="88">
        <v>1.2726560495000001</v>
      </c>
      <c r="J22" s="98"/>
      <c r="K22" s="98"/>
      <c r="L22" s="98"/>
      <c r="M22" s="98"/>
      <c r="N22" s="98"/>
      <c r="O22" s="98"/>
    </row>
    <row r="23" spans="1:15" x14ac:dyDescent="0.35">
      <c r="A23" s="62" t="s">
        <v>36</v>
      </c>
      <c r="B23" s="94">
        <v>1786</v>
      </c>
      <c r="C23" s="95">
        <v>282198.21048900002</v>
      </c>
      <c r="D23" s="88">
        <v>55.107504902999999</v>
      </c>
      <c r="E23" s="88">
        <v>0.97688973079999997</v>
      </c>
      <c r="F23" s="94">
        <v>1037</v>
      </c>
      <c r="G23" s="95">
        <v>162161.38158099999</v>
      </c>
      <c r="H23" s="88">
        <v>31.666781709999999</v>
      </c>
      <c r="I23" s="88">
        <v>0.86300134480000001</v>
      </c>
      <c r="J23" s="98"/>
      <c r="K23" s="98"/>
      <c r="L23" s="98"/>
      <c r="M23" s="98"/>
      <c r="N23" s="98"/>
      <c r="O23" s="98"/>
    </row>
    <row r="24" spans="1:15" x14ac:dyDescent="0.35">
      <c r="A24" s="62" t="s">
        <v>37</v>
      </c>
      <c r="B24" s="94">
        <v>1307</v>
      </c>
      <c r="C24" s="95">
        <v>3990.9524230000002</v>
      </c>
      <c r="D24" s="88">
        <v>48.075133170000001</v>
      </c>
      <c r="E24" s="88">
        <v>0.82724249979999998</v>
      </c>
      <c r="F24" s="94">
        <v>773</v>
      </c>
      <c r="G24" s="95">
        <v>2295.2546419999999</v>
      </c>
      <c r="H24" s="88">
        <v>27.648706593</v>
      </c>
      <c r="I24" s="88">
        <v>0.95620780549999995</v>
      </c>
      <c r="J24" s="98"/>
      <c r="K24" s="98"/>
      <c r="L24" s="98"/>
      <c r="M24" s="98"/>
      <c r="N24" s="98"/>
      <c r="O24" s="98"/>
    </row>
    <row r="25" spans="1:15" x14ac:dyDescent="0.35">
      <c r="A25" s="62" t="s">
        <v>38</v>
      </c>
      <c r="B25" s="94">
        <v>1199</v>
      </c>
      <c r="C25" s="95">
        <v>8274.5752250000005</v>
      </c>
      <c r="D25" s="88">
        <v>46.438771512999999</v>
      </c>
      <c r="E25" s="88">
        <v>1.0668032468999999</v>
      </c>
      <c r="F25" s="94">
        <v>827</v>
      </c>
      <c r="G25" s="95">
        <v>5770.8416200000001</v>
      </c>
      <c r="H25" s="88">
        <v>32.387257128999998</v>
      </c>
      <c r="I25" s="88">
        <v>1.1325350746</v>
      </c>
      <c r="J25" s="98"/>
      <c r="K25" s="98"/>
      <c r="L25" s="98"/>
      <c r="M25" s="98"/>
      <c r="N25" s="98"/>
      <c r="O25" s="98"/>
    </row>
    <row r="26" spans="1:15" x14ac:dyDescent="0.35">
      <c r="A26" s="62" t="s">
        <v>39</v>
      </c>
      <c r="B26" s="94">
        <v>1428</v>
      </c>
      <c r="C26" s="95">
        <v>2172.0095660000002</v>
      </c>
      <c r="D26" s="88">
        <v>36.961255360000003</v>
      </c>
      <c r="E26" s="88">
        <v>0.81105742579999995</v>
      </c>
      <c r="F26" s="94">
        <v>1220</v>
      </c>
      <c r="G26" s="95">
        <v>1819.1207910000001</v>
      </c>
      <c r="H26" s="88">
        <v>30.956119688000001</v>
      </c>
      <c r="I26" s="88">
        <v>0.69814909849999995</v>
      </c>
      <c r="J26" s="98"/>
      <c r="K26" s="98"/>
      <c r="L26" s="98"/>
      <c r="M26" s="98"/>
      <c r="N26" s="98"/>
      <c r="O26" s="98"/>
    </row>
    <row r="27" spans="1:15" x14ac:dyDescent="0.35">
      <c r="A27" s="62" t="s">
        <v>40</v>
      </c>
      <c r="B27" s="94">
        <v>1555</v>
      </c>
      <c r="C27" s="95">
        <v>37555.896714000002</v>
      </c>
      <c r="D27" s="88">
        <v>45.417881078999997</v>
      </c>
      <c r="E27" s="88">
        <v>1.1343580244</v>
      </c>
      <c r="F27" s="94">
        <v>1124</v>
      </c>
      <c r="G27" s="95">
        <v>26939.226297000001</v>
      </c>
      <c r="H27" s="88">
        <v>32.578707563999998</v>
      </c>
      <c r="I27" s="88">
        <v>0.85894765660000005</v>
      </c>
      <c r="J27" s="98"/>
      <c r="K27" s="98"/>
      <c r="L27" s="98"/>
      <c r="M27" s="98"/>
      <c r="N27" s="98"/>
      <c r="O27" s="98"/>
    </row>
    <row r="28" spans="1:15" x14ac:dyDescent="0.35">
      <c r="A28" s="62" t="s">
        <v>41</v>
      </c>
      <c r="B28" s="94">
        <v>1184</v>
      </c>
      <c r="C28" s="95">
        <v>1529.73999</v>
      </c>
      <c r="D28" s="88">
        <v>44.196213354000001</v>
      </c>
      <c r="E28" s="88">
        <v>1.1380146992</v>
      </c>
      <c r="F28" s="94">
        <v>869</v>
      </c>
      <c r="G28" s="95">
        <v>1142.9723670000001</v>
      </c>
      <c r="H28" s="88">
        <v>33.02198473</v>
      </c>
      <c r="I28" s="88">
        <v>1.1418430754</v>
      </c>
      <c r="J28" s="98"/>
      <c r="K28" s="98"/>
      <c r="L28" s="98"/>
      <c r="M28" s="98"/>
      <c r="N28" s="98"/>
      <c r="O28" s="98"/>
    </row>
    <row r="29" spans="1:15" x14ac:dyDescent="0.35">
      <c r="A29" s="62" t="s">
        <v>42</v>
      </c>
      <c r="B29" s="94">
        <v>1137</v>
      </c>
      <c r="C29" s="95">
        <v>24909.002541999998</v>
      </c>
      <c r="D29" s="88">
        <v>35.654662608999999</v>
      </c>
      <c r="E29" s="88">
        <v>1.0245678447</v>
      </c>
      <c r="F29" s="94">
        <v>1048</v>
      </c>
      <c r="G29" s="95">
        <v>23329.851010999999</v>
      </c>
      <c r="H29" s="88">
        <v>33.394270409999997</v>
      </c>
      <c r="I29" s="88">
        <v>0.95605161709999997</v>
      </c>
      <c r="J29" s="98"/>
      <c r="K29" s="98"/>
      <c r="L29" s="98"/>
      <c r="M29" s="98"/>
      <c r="N29" s="98"/>
      <c r="O29" s="98"/>
    </row>
    <row r="30" spans="1:15" x14ac:dyDescent="0.35">
      <c r="A30" s="62" t="s">
        <v>43</v>
      </c>
      <c r="B30" s="94">
        <v>2186</v>
      </c>
      <c r="C30" s="95">
        <v>59457.524970999999</v>
      </c>
      <c r="D30" s="88">
        <v>62.182214895999998</v>
      </c>
      <c r="E30" s="88">
        <v>0.98579801600000005</v>
      </c>
      <c r="F30" s="94">
        <v>909</v>
      </c>
      <c r="G30" s="95">
        <v>24884.020831000002</v>
      </c>
      <c r="H30" s="88">
        <v>26.024351528</v>
      </c>
      <c r="I30" s="88">
        <v>0.88665084979999997</v>
      </c>
      <c r="J30" s="98"/>
      <c r="K30" s="98"/>
      <c r="L30" s="98"/>
      <c r="M30" s="98"/>
      <c r="N30" s="98"/>
      <c r="O30" s="98"/>
    </row>
    <row r="31" spans="1:15" x14ac:dyDescent="0.35">
      <c r="A31" s="62" t="s">
        <v>44</v>
      </c>
      <c r="B31" s="94">
        <v>1336</v>
      </c>
      <c r="C31" s="95">
        <v>57437.738182000001</v>
      </c>
      <c r="D31" s="88">
        <v>45.469980675999999</v>
      </c>
      <c r="E31" s="88">
        <v>1.2260104005000001</v>
      </c>
      <c r="F31" s="94">
        <v>803</v>
      </c>
      <c r="G31" s="95">
        <v>38497.486269000001</v>
      </c>
      <c r="H31" s="88">
        <v>30.476129668999999</v>
      </c>
      <c r="I31" s="88">
        <v>1.3192485215</v>
      </c>
      <c r="J31" s="98"/>
      <c r="K31" s="98"/>
      <c r="L31" s="98"/>
      <c r="M31" s="98"/>
      <c r="N31" s="98"/>
      <c r="O31" s="98"/>
    </row>
    <row r="32" spans="1:15" x14ac:dyDescent="0.35">
      <c r="A32" s="62" t="s">
        <v>45</v>
      </c>
      <c r="B32" s="94">
        <v>1423</v>
      </c>
      <c r="C32" s="95">
        <v>8928.9247579999992</v>
      </c>
      <c r="D32" s="88">
        <v>46.776530381000001</v>
      </c>
      <c r="E32" s="88">
        <v>1.0207546538000001</v>
      </c>
      <c r="F32" s="94">
        <v>961</v>
      </c>
      <c r="G32" s="95">
        <v>6081.26235</v>
      </c>
      <c r="H32" s="88">
        <v>31.858298819000002</v>
      </c>
      <c r="I32" s="88">
        <v>0.87721291550000002</v>
      </c>
      <c r="J32" s="98"/>
      <c r="K32" s="98"/>
      <c r="L32" s="98"/>
      <c r="M32" s="98"/>
      <c r="N32" s="98"/>
      <c r="O32" s="98"/>
    </row>
    <row r="33" spans="1:15" x14ac:dyDescent="0.35">
      <c r="A33" s="62" t="s">
        <v>46</v>
      </c>
      <c r="B33" s="94">
        <v>1272</v>
      </c>
      <c r="C33" s="95">
        <v>20417.589496000001</v>
      </c>
      <c r="D33" s="88">
        <v>43.657258996000003</v>
      </c>
      <c r="E33" s="88">
        <v>1.1873799106</v>
      </c>
      <c r="F33" s="94">
        <v>921</v>
      </c>
      <c r="G33" s="95">
        <v>14902.027794</v>
      </c>
      <c r="H33" s="88">
        <v>31.863785247999999</v>
      </c>
      <c r="I33" s="88">
        <v>0.94710575519999995</v>
      </c>
      <c r="J33" s="98"/>
      <c r="K33" s="98"/>
      <c r="L33" s="98"/>
      <c r="M33" s="98"/>
      <c r="N33" s="98"/>
      <c r="O33" s="98"/>
    </row>
    <row r="34" spans="1:15" x14ac:dyDescent="0.35">
      <c r="A34" s="62" t="s">
        <v>47</v>
      </c>
      <c r="B34" s="94">
        <v>1767</v>
      </c>
      <c r="C34" s="95">
        <v>24042.816402</v>
      </c>
      <c r="D34" s="88">
        <v>44.478379672000003</v>
      </c>
      <c r="E34" s="88">
        <v>0.8253163161</v>
      </c>
      <c r="F34" s="94">
        <v>1349</v>
      </c>
      <c r="G34" s="95">
        <v>18390.864728</v>
      </c>
      <c r="H34" s="88">
        <v>34.022464349000003</v>
      </c>
      <c r="I34" s="88">
        <v>0.91971235939999996</v>
      </c>
      <c r="J34" s="98"/>
      <c r="K34" s="98"/>
      <c r="L34" s="98"/>
      <c r="M34" s="98"/>
      <c r="N34" s="98"/>
      <c r="O34" s="98"/>
    </row>
    <row r="35" spans="1:15" x14ac:dyDescent="0.35">
      <c r="A35" s="62" t="s">
        <v>48</v>
      </c>
      <c r="B35" s="94">
        <v>1094</v>
      </c>
      <c r="C35" s="95">
        <v>35689.751558000004</v>
      </c>
      <c r="D35" s="88">
        <v>38.427996677000003</v>
      </c>
      <c r="E35" s="88">
        <v>0.98112999580000004</v>
      </c>
      <c r="F35" s="94">
        <v>930</v>
      </c>
      <c r="G35" s="95">
        <v>30495.724866</v>
      </c>
      <c r="H35" s="88">
        <v>32.835465718999998</v>
      </c>
      <c r="I35" s="88">
        <v>0.84444547810000004</v>
      </c>
      <c r="J35" s="98"/>
      <c r="K35" s="98"/>
      <c r="L35" s="98"/>
      <c r="M35" s="98"/>
      <c r="N35" s="98"/>
      <c r="O35" s="98"/>
    </row>
    <row r="36" spans="1:15" x14ac:dyDescent="0.35">
      <c r="A36" s="62" t="s">
        <v>49</v>
      </c>
      <c r="B36" s="94">
        <v>537</v>
      </c>
      <c r="C36" s="95">
        <v>5008.0111569999999</v>
      </c>
      <c r="D36" s="88">
        <v>33.881049040000001</v>
      </c>
      <c r="E36" s="88">
        <v>1.2597114129</v>
      </c>
      <c r="F36" s="94">
        <v>531</v>
      </c>
      <c r="G36" s="95">
        <v>4891.9658159999999</v>
      </c>
      <c r="H36" s="88">
        <v>33.095959356999998</v>
      </c>
      <c r="I36" s="88">
        <v>1.5216421419999999</v>
      </c>
      <c r="J36" s="98"/>
      <c r="K36" s="98"/>
      <c r="L36" s="98"/>
      <c r="M36" s="98"/>
      <c r="N36" s="98"/>
      <c r="O36" s="98"/>
    </row>
    <row r="37" spans="1:15" x14ac:dyDescent="0.35">
      <c r="A37" s="62" t="s">
        <v>50</v>
      </c>
      <c r="B37" s="94">
        <v>1532</v>
      </c>
      <c r="C37" s="95">
        <v>20446.784533999999</v>
      </c>
      <c r="D37" s="88">
        <v>38.388474401000003</v>
      </c>
      <c r="E37" s="88">
        <v>0.82454526650000004</v>
      </c>
      <c r="F37" s="94">
        <v>1359</v>
      </c>
      <c r="G37" s="95">
        <v>18896.648506000001</v>
      </c>
      <c r="H37" s="88">
        <v>35.478121569999999</v>
      </c>
      <c r="I37" s="88">
        <v>0.96294031769999999</v>
      </c>
      <c r="J37" s="98"/>
      <c r="K37" s="98"/>
      <c r="L37" s="98"/>
      <c r="M37" s="98"/>
      <c r="N37" s="98"/>
      <c r="O37" s="98"/>
    </row>
    <row r="38" spans="1:15" x14ac:dyDescent="0.35">
      <c r="A38" s="62" t="s">
        <v>51</v>
      </c>
      <c r="B38" s="94">
        <v>1227</v>
      </c>
      <c r="C38" s="95">
        <v>23535.600843</v>
      </c>
      <c r="D38" s="88">
        <v>44.378768459</v>
      </c>
      <c r="E38" s="88">
        <v>1.0168988157000001</v>
      </c>
      <c r="F38" s="94">
        <v>922</v>
      </c>
      <c r="G38" s="95">
        <v>17741.235689000001</v>
      </c>
      <c r="H38" s="88">
        <v>33.452903796999998</v>
      </c>
      <c r="I38" s="88">
        <v>1.0242003864</v>
      </c>
      <c r="J38" s="98"/>
      <c r="K38" s="98"/>
      <c r="L38" s="98"/>
      <c r="M38" s="98"/>
      <c r="N38" s="98"/>
      <c r="O38" s="98"/>
    </row>
    <row r="39" spans="1:15" x14ac:dyDescent="0.35">
      <c r="A39" s="62" t="s">
        <v>150</v>
      </c>
      <c r="B39" s="94">
        <v>357</v>
      </c>
      <c r="C39" s="95">
        <v>50166.694385000003</v>
      </c>
      <c r="D39" s="88">
        <v>30.004754472999998</v>
      </c>
      <c r="E39" s="88">
        <v>2.0215907141999998</v>
      </c>
      <c r="F39" s="94">
        <v>365</v>
      </c>
      <c r="G39" s="95">
        <v>51280.907345</v>
      </c>
      <c r="H39" s="88">
        <v>30.671166456000002</v>
      </c>
      <c r="I39" s="88">
        <v>1.6079528687</v>
      </c>
      <c r="J39" s="98"/>
      <c r="K39" s="98"/>
      <c r="L39" s="98"/>
      <c r="M39" s="98"/>
      <c r="N39" s="98"/>
      <c r="O39" s="98"/>
    </row>
    <row r="41" spans="1:15" x14ac:dyDescent="0.35">
      <c r="A41" s="58" t="s">
        <v>52</v>
      </c>
    </row>
    <row r="42" spans="1:15" ht="90.75" customHeight="1" x14ac:dyDescent="0.35">
      <c r="A42" s="59" t="s">
        <v>53</v>
      </c>
      <c r="B42" s="119" t="s">
        <v>159</v>
      </c>
      <c r="C42" s="119"/>
      <c r="D42" s="119"/>
      <c r="E42" s="119"/>
      <c r="F42" s="119"/>
      <c r="G42" s="119"/>
      <c r="H42" s="119"/>
      <c r="I42" s="119"/>
      <c r="J42" s="119"/>
      <c r="K42" s="119"/>
      <c r="L42" s="119"/>
      <c r="M42" s="119"/>
    </row>
    <row r="43" spans="1:15" x14ac:dyDescent="0.35">
      <c r="A43" s="60" t="s">
        <v>152</v>
      </c>
      <c r="B43" s="117" t="s">
        <v>153</v>
      </c>
      <c r="C43" s="117"/>
      <c r="D43" s="117"/>
      <c r="E43" s="117"/>
      <c r="F43" s="117"/>
      <c r="G43" s="117"/>
      <c r="H43" s="117"/>
      <c r="I43" s="117"/>
    </row>
  </sheetData>
  <mergeCells count="4">
    <mergeCell ref="B13:E13"/>
    <mergeCell ref="F13:I13"/>
    <mergeCell ref="B42:M42"/>
    <mergeCell ref="B43:I43"/>
  </mergeCells>
  <conditionalFormatting sqref="C15:C39">
    <cfRule type="expression" dxfId="141" priority="2">
      <formula>"$G3=1"</formula>
    </cfRule>
  </conditionalFormatting>
  <conditionalFormatting sqref="G15:G39">
    <cfRule type="expression" dxfId="140" priority="1">
      <formula>"$G3=1"</formula>
    </cfRule>
  </conditionalFormatting>
  <hyperlinks>
    <hyperlink ref="K1" location="Contents!B49" display="Contents" xr:uid="{AF89173B-98CE-4AC3-BDF1-47D79DE00783}"/>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94A37-0DDE-4D24-9408-0A182D891616}">
  <dimension ref="A1:O43"/>
  <sheetViews>
    <sheetView topLeftCell="B1" workbookViewId="0">
      <selection activeCell="B3" sqref="B3"/>
    </sheetView>
  </sheetViews>
  <sheetFormatPr defaultColWidth="8.81640625" defaultRowHeight="14.5" x14ac:dyDescent="0.35"/>
  <cols>
    <col min="1" max="1" width="23.81640625" style="1" customWidth="1"/>
    <col min="2" max="2" width="15.81640625" style="1" customWidth="1"/>
    <col min="3" max="3" width="16.1796875" style="1" customWidth="1"/>
    <col min="4" max="4" width="13" style="1" customWidth="1"/>
    <col min="5" max="5" width="14" style="1" customWidth="1"/>
    <col min="6" max="6" width="15.26953125" style="1" customWidth="1"/>
    <col min="7" max="7" width="17.1796875" style="1" customWidth="1"/>
    <col min="8" max="8" width="13.1796875" style="1" customWidth="1"/>
    <col min="9" max="9" width="12.26953125" style="1" customWidth="1"/>
    <col min="10" max="10" width="8.81640625" style="1"/>
    <col min="11" max="11" width="11.7265625" style="1" customWidth="1"/>
    <col min="12" max="14" width="8.81640625" style="1"/>
    <col min="15" max="15" width="22.453125" style="1" customWidth="1"/>
    <col min="16" max="16384" width="8.81640625" style="1"/>
  </cols>
  <sheetData>
    <row r="1" spans="1:15" s="77" customFormat="1" ht="30.75" customHeight="1" x14ac:dyDescent="0.35">
      <c r="A1" s="73" t="s">
        <v>2</v>
      </c>
      <c r="B1" s="74" t="str">
        <f>Contents!B2</f>
        <v>Digital education at school in Europe: Bridging gaps in access, teaching and learning - 2026</v>
      </c>
      <c r="C1" s="74"/>
      <c r="D1" s="74"/>
      <c r="E1" s="74"/>
      <c r="F1" s="74"/>
      <c r="G1" s="74"/>
      <c r="H1" s="74"/>
      <c r="I1" s="74"/>
      <c r="J1" s="74"/>
      <c r="K1" s="81" t="s">
        <v>312</v>
      </c>
      <c r="L1" s="74"/>
      <c r="M1" s="74"/>
      <c r="N1" s="74"/>
      <c r="O1" s="74"/>
    </row>
    <row r="2" spans="1:15" x14ac:dyDescent="0.35">
      <c r="A2" s="2" t="s">
        <v>3</v>
      </c>
      <c r="B2" s="3" t="str">
        <f>'Table 4.1'!B2</f>
        <v>Chapter 4: Digital competence in national curricula and assessment frameworks</v>
      </c>
      <c r="C2" s="3"/>
      <c r="D2" s="3"/>
      <c r="E2" s="3"/>
      <c r="F2" s="3"/>
      <c r="G2" s="3"/>
      <c r="H2" s="3"/>
      <c r="I2" s="3"/>
      <c r="J2" s="3"/>
      <c r="K2" s="3"/>
      <c r="L2" s="3"/>
      <c r="M2" s="3"/>
      <c r="N2" s="3"/>
      <c r="O2" s="3"/>
    </row>
    <row r="3" spans="1:15" x14ac:dyDescent="0.35">
      <c r="A3" s="2"/>
      <c r="B3" s="3"/>
      <c r="C3" s="3"/>
      <c r="D3" s="3"/>
      <c r="E3" s="3"/>
      <c r="F3" s="3"/>
      <c r="G3" s="3"/>
      <c r="H3" s="3"/>
      <c r="I3" s="3"/>
      <c r="J3" s="3"/>
      <c r="K3" s="3"/>
      <c r="L3" s="3"/>
      <c r="M3" s="3"/>
      <c r="N3" s="3"/>
      <c r="O3" s="3"/>
    </row>
    <row r="4" spans="1:15" x14ac:dyDescent="0.35">
      <c r="A4" s="2" t="s">
        <v>6</v>
      </c>
      <c r="B4" s="3" t="s">
        <v>334</v>
      </c>
      <c r="C4" s="3"/>
      <c r="D4" s="3"/>
      <c r="E4" s="3"/>
      <c r="F4" s="3"/>
      <c r="G4" s="3"/>
      <c r="H4" s="3"/>
      <c r="I4" s="3"/>
      <c r="J4" s="3"/>
      <c r="K4" s="3"/>
      <c r="L4" s="3"/>
      <c r="M4" s="3"/>
      <c r="N4" s="3"/>
      <c r="O4" s="3"/>
    </row>
    <row r="5" spans="1:15" x14ac:dyDescent="0.35">
      <c r="A5" s="2"/>
      <c r="B5" s="3"/>
      <c r="C5" s="3"/>
      <c r="D5" s="3"/>
      <c r="E5" s="3"/>
      <c r="F5" s="3"/>
      <c r="G5" s="3"/>
      <c r="H5" s="3"/>
      <c r="I5" s="3"/>
      <c r="J5" s="3"/>
      <c r="K5" s="3"/>
      <c r="L5" s="3"/>
      <c r="M5" s="3"/>
      <c r="N5" s="3"/>
      <c r="O5" s="3"/>
    </row>
    <row r="6" spans="1:15" x14ac:dyDescent="0.35">
      <c r="A6" s="2" t="s">
        <v>8</v>
      </c>
      <c r="B6" s="3">
        <v>2023</v>
      </c>
      <c r="C6" s="3"/>
      <c r="D6" s="3"/>
      <c r="E6" s="3"/>
      <c r="F6" s="3"/>
      <c r="G6" s="3"/>
      <c r="H6" s="3"/>
      <c r="I6" s="3"/>
      <c r="J6" s="3"/>
      <c r="K6" s="3"/>
      <c r="L6" s="3"/>
      <c r="M6" s="3"/>
      <c r="N6" s="3"/>
      <c r="O6" s="3"/>
    </row>
    <row r="7" spans="1:15" x14ac:dyDescent="0.35">
      <c r="A7" s="61"/>
    </row>
    <row r="8" spans="1:15" ht="23.9" customHeight="1" x14ac:dyDescent="0.35">
      <c r="A8" s="2" t="s">
        <v>9</v>
      </c>
      <c r="B8" s="16" t="s">
        <v>160</v>
      </c>
      <c r="C8" s="16"/>
      <c r="D8" s="16"/>
      <c r="E8" s="16"/>
      <c r="F8" s="16"/>
      <c r="G8" s="16"/>
      <c r="H8" s="16"/>
      <c r="I8" s="16"/>
      <c r="J8" s="16"/>
      <c r="K8" s="16"/>
      <c r="L8" s="16"/>
      <c r="M8" s="16"/>
      <c r="N8" s="16"/>
      <c r="O8" s="16"/>
    </row>
    <row r="9" spans="1:15" x14ac:dyDescent="0.35">
      <c r="A9" s="2" t="s">
        <v>11</v>
      </c>
      <c r="B9" s="3" t="s">
        <v>12</v>
      </c>
      <c r="C9" s="3"/>
      <c r="D9" s="3"/>
      <c r="E9" s="3"/>
      <c r="F9" s="3"/>
      <c r="G9" s="3"/>
      <c r="H9" s="3"/>
      <c r="I9" s="3"/>
      <c r="J9" s="3"/>
      <c r="K9" s="3"/>
      <c r="L9" s="3"/>
      <c r="M9" s="3"/>
      <c r="N9" s="3"/>
      <c r="O9" s="3"/>
    </row>
    <row r="13" spans="1:15" ht="18.649999999999999" customHeight="1" x14ac:dyDescent="0.35">
      <c r="B13" s="129" t="s">
        <v>148</v>
      </c>
      <c r="C13" s="129"/>
      <c r="D13" s="129"/>
      <c r="E13" s="129"/>
      <c r="F13" s="129" t="s">
        <v>149</v>
      </c>
      <c r="G13" s="129"/>
      <c r="H13" s="129"/>
      <c r="I13" s="129"/>
    </row>
    <row r="14" spans="1:15" ht="28" x14ac:dyDescent="0.35">
      <c r="A14" s="63"/>
      <c r="B14" s="51" t="s">
        <v>19</v>
      </c>
      <c r="C14" s="51" t="s">
        <v>20</v>
      </c>
      <c r="D14" s="51" t="s">
        <v>21</v>
      </c>
      <c r="E14" s="51" t="s">
        <v>22</v>
      </c>
      <c r="F14" s="51" t="s">
        <v>19</v>
      </c>
      <c r="G14" s="51" t="s">
        <v>20</v>
      </c>
      <c r="H14" s="51" t="s">
        <v>21</v>
      </c>
      <c r="I14" s="51" t="s">
        <v>22</v>
      </c>
    </row>
    <row r="15" spans="1:15" x14ac:dyDescent="0.35">
      <c r="A15" s="62" t="s">
        <v>27</v>
      </c>
      <c r="B15" s="94">
        <v>1321</v>
      </c>
      <c r="C15" s="95">
        <v>28307.425575000001</v>
      </c>
      <c r="D15" s="88">
        <v>39.575705509999999</v>
      </c>
      <c r="E15" s="88">
        <v>1.0472879308</v>
      </c>
      <c r="F15" s="94">
        <v>1409</v>
      </c>
      <c r="G15" s="95">
        <v>30548.041623000001</v>
      </c>
      <c r="H15" s="88">
        <v>42.708239079999998</v>
      </c>
      <c r="I15" s="88">
        <v>1.0915900098</v>
      </c>
      <c r="J15" s="98"/>
      <c r="K15" s="98"/>
      <c r="L15" s="98"/>
      <c r="M15" s="98"/>
      <c r="N15" s="98"/>
      <c r="O15" s="98"/>
    </row>
    <row r="16" spans="1:15" x14ac:dyDescent="0.35">
      <c r="A16" s="62" t="s">
        <v>29</v>
      </c>
      <c r="B16" s="94">
        <v>2505</v>
      </c>
      <c r="C16" s="95">
        <v>34971.736685999997</v>
      </c>
      <c r="D16" s="88">
        <v>30.986110121999999</v>
      </c>
      <c r="E16" s="88">
        <v>0.79702480019999999</v>
      </c>
      <c r="F16" s="94">
        <v>3172</v>
      </c>
      <c r="G16" s="95">
        <v>44712.867993</v>
      </c>
      <c r="H16" s="88">
        <v>39.617073179000002</v>
      </c>
      <c r="I16" s="88">
        <v>0.63638016310000001</v>
      </c>
      <c r="J16" s="98"/>
      <c r="K16" s="98"/>
      <c r="L16" s="98"/>
      <c r="M16" s="98"/>
      <c r="N16" s="98"/>
      <c r="O16" s="98"/>
    </row>
    <row r="17" spans="1:15" x14ac:dyDescent="0.35">
      <c r="A17" s="62" t="s">
        <v>30</v>
      </c>
      <c r="B17" s="94">
        <v>1079</v>
      </c>
      <c r="C17" s="95">
        <v>21905.138182999999</v>
      </c>
      <c r="D17" s="88">
        <v>37.398734466000001</v>
      </c>
      <c r="E17" s="88">
        <v>1.3258288109</v>
      </c>
      <c r="F17" s="94">
        <v>1239</v>
      </c>
      <c r="G17" s="95">
        <v>24902.66548</v>
      </c>
      <c r="H17" s="88">
        <v>42.516425415999997</v>
      </c>
      <c r="I17" s="88">
        <v>1.1605326112000001</v>
      </c>
      <c r="J17" s="98"/>
      <c r="K17" s="98"/>
      <c r="L17" s="98"/>
      <c r="M17" s="98"/>
      <c r="N17" s="98"/>
      <c r="O17" s="98"/>
    </row>
    <row r="18" spans="1:15" x14ac:dyDescent="0.35">
      <c r="A18" s="62" t="s">
        <v>31</v>
      </c>
      <c r="B18" s="94">
        <v>1659</v>
      </c>
      <c r="C18" s="95">
        <v>239059.41724099999</v>
      </c>
      <c r="D18" s="88">
        <v>36.780314672000003</v>
      </c>
      <c r="E18" s="88">
        <v>1.0925148149999999</v>
      </c>
      <c r="F18" s="94">
        <v>1727</v>
      </c>
      <c r="G18" s="95">
        <v>254298.97118399999</v>
      </c>
      <c r="H18" s="88">
        <v>39.124985281000001</v>
      </c>
      <c r="I18" s="88">
        <v>1.0151968807</v>
      </c>
      <c r="J18" s="98"/>
      <c r="K18" s="98"/>
      <c r="L18" s="98"/>
      <c r="M18" s="98"/>
      <c r="N18" s="98"/>
      <c r="O18" s="98"/>
    </row>
    <row r="19" spans="1:15" x14ac:dyDescent="0.35">
      <c r="A19" s="62" t="s">
        <v>32</v>
      </c>
      <c r="B19" s="94">
        <v>1879</v>
      </c>
      <c r="C19" s="95">
        <v>53078.899813999997</v>
      </c>
      <c r="D19" s="88">
        <v>54.024893413000001</v>
      </c>
      <c r="E19" s="88">
        <v>1.1781490251</v>
      </c>
      <c r="F19" s="94">
        <v>1019</v>
      </c>
      <c r="G19" s="95">
        <v>28979.626886999999</v>
      </c>
      <c r="H19" s="88">
        <v>29.496113507</v>
      </c>
      <c r="I19" s="88">
        <v>0.77762019120000003</v>
      </c>
      <c r="J19" s="98"/>
      <c r="K19" s="98"/>
      <c r="L19" s="98"/>
      <c r="M19" s="98"/>
      <c r="N19" s="98"/>
      <c r="O19" s="98"/>
    </row>
    <row r="20" spans="1:15" x14ac:dyDescent="0.35">
      <c r="A20" s="62" t="s">
        <v>33</v>
      </c>
      <c r="B20" s="94">
        <v>4706</v>
      </c>
      <c r="C20" s="95">
        <v>192684.58737600001</v>
      </c>
      <c r="D20" s="88">
        <v>40.29728738</v>
      </c>
      <c r="E20" s="88">
        <v>0.90621445700000003</v>
      </c>
      <c r="F20" s="94">
        <v>4010</v>
      </c>
      <c r="G20" s="95">
        <v>174267.25106400001</v>
      </c>
      <c r="H20" s="88">
        <v>36.445558998000003</v>
      </c>
      <c r="I20" s="88">
        <v>0.70895966779999997</v>
      </c>
      <c r="J20" s="98"/>
      <c r="K20" s="98"/>
      <c r="L20" s="98"/>
      <c r="M20" s="98"/>
      <c r="N20" s="98"/>
      <c r="O20" s="98"/>
    </row>
    <row r="21" spans="1:15" x14ac:dyDescent="0.35">
      <c r="A21" s="62" t="s">
        <v>34</v>
      </c>
      <c r="B21" s="94">
        <v>937</v>
      </c>
      <c r="C21" s="95">
        <v>213017.877893</v>
      </c>
      <c r="D21" s="88">
        <v>26.728592053</v>
      </c>
      <c r="E21" s="88">
        <v>0.93955209009999996</v>
      </c>
      <c r="F21" s="94">
        <v>1315</v>
      </c>
      <c r="G21" s="95">
        <v>293253.97715300001</v>
      </c>
      <c r="H21" s="88">
        <v>36.796282079999997</v>
      </c>
      <c r="I21" s="88">
        <v>0.86313360149999996</v>
      </c>
      <c r="J21" s="98"/>
      <c r="K21" s="98"/>
      <c r="L21" s="98"/>
      <c r="M21" s="98"/>
      <c r="N21" s="98"/>
      <c r="O21" s="98"/>
    </row>
    <row r="22" spans="1:15" x14ac:dyDescent="0.35">
      <c r="A22" s="62" t="s">
        <v>35</v>
      </c>
      <c r="B22" s="94">
        <v>1266</v>
      </c>
      <c r="C22" s="95">
        <v>16710.701756999999</v>
      </c>
      <c r="D22" s="88">
        <v>46.838197432000001</v>
      </c>
      <c r="E22" s="88">
        <v>1.2547093814000001</v>
      </c>
      <c r="F22" s="94">
        <v>1046</v>
      </c>
      <c r="G22" s="95">
        <v>13470.485420999999</v>
      </c>
      <c r="H22" s="88">
        <v>37.756239373</v>
      </c>
      <c r="I22" s="88">
        <v>1.2309976963</v>
      </c>
      <c r="J22" s="98"/>
      <c r="K22" s="98"/>
      <c r="L22" s="98"/>
      <c r="M22" s="98"/>
      <c r="N22" s="98"/>
      <c r="O22" s="98"/>
    </row>
    <row r="23" spans="1:15" x14ac:dyDescent="0.35">
      <c r="A23" s="62" t="s">
        <v>36</v>
      </c>
      <c r="B23" s="94">
        <v>1589</v>
      </c>
      <c r="C23" s="95">
        <v>250997.134372</v>
      </c>
      <c r="D23" s="88">
        <v>47.753910476000001</v>
      </c>
      <c r="E23" s="88">
        <v>1.4571950642</v>
      </c>
      <c r="F23" s="94">
        <v>1302</v>
      </c>
      <c r="G23" s="95">
        <v>206126.895777</v>
      </c>
      <c r="H23" s="88">
        <v>39.217042665000001</v>
      </c>
      <c r="I23" s="88">
        <v>1.1211849790999999</v>
      </c>
      <c r="J23" s="98"/>
      <c r="K23" s="98"/>
      <c r="L23" s="98"/>
      <c r="M23" s="98"/>
      <c r="N23" s="98"/>
      <c r="O23" s="98"/>
    </row>
    <row r="24" spans="1:15" x14ac:dyDescent="0.35">
      <c r="A24" s="62" t="s">
        <v>37</v>
      </c>
      <c r="B24" s="94">
        <v>1422</v>
      </c>
      <c r="C24" s="95">
        <v>4274.7429259999999</v>
      </c>
      <c r="D24" s="88">
        <v>47.875452836999997</v>
      </c>
      <c r="E24" s="88">
        <v>1.1346823176</v>
      </c>
      <c r="F24" s="94">
        <v>912</v>
      </c>
      <c r="G24" s="95">
        <v>2739.043392</v>
      </c>
      <c r="H24" s="88">
        <v>30.676217254000001</v>
      </c>
      <c r="I24" s="88">
        <v>0.79021468620000002</v>
      </c>
      <c r="J24" s="98"/>
      <c r="K24" s="98"/>
      <c r="L24" s="98"/>
      <c r="M24" s="98"/>
      <c r="N24" s="98"/>
      <c r="O24" s="98"/>
    </row>
    <row r="25" spans="1:15" x14ac:dyDescent="0.35">
      <c r="A25" s="62" t="s">
        <v>38</v>
      </c>
      <c r="B25" s="94">
        <v>1040</v>
      </c>
      <c r="C25" s="95">
        <v>7242.1231420000004</v>
      </c>
      <c r="D25" s="88">
        <v>39.561784783</v>
      </c>
      <c r="E25" s="88">
        <v>1.2510801714999999</v>
      </c>
      <c r="F25" s="94">
        <v>1120</v>
      </c>
      <c r="G25" s="95">
        <v>7826.0150130000002</v>
      </c>
      <c r="H25" s="88">
        <v>42.751430147999997</v>
      </c>
      <c r="I25" s="88">
        <v>0.95095604590000005</v>
      </c>
      <c r="J25" s="98"/>
      <c r="K25" s="98"/>
      <c r="L25" s="98"/>
      <c r="M25" s="98"/>
      <c r="N25" s="98"/>
      <c r="O25" s="98"/>
    </row>
    <row r="26" spans="1:15" x14ac:dyDescent="0.35">
      <c r="A26" s="62" t="s">
        <v>39</v>
      </c>
      <c r="B26" s="94">
        <v>1639</v>
      </c>
      <c r="C26" s="95">
        <v>2404.7092419999999</v>
      </c>
      <c r="D26" s="88">
        <v>36.831926195000001</v>
      </c>
      <c r="E26" s="88">
        <v>0.68122174040000005</v>
      </c>
      <c r="F26" s="94">
        <v>1682</v>
      </c>
      <c r="G26" s="95">
        <v>2493.484524</v>
      </c>
      <c r="H26" s="88">
        <v>38.191660067999997</v>
      </c>
      <c r="I26" s="88">
        <v>0.7234198892</v>
      </c>
      <c r="J26" s="98"/>
      <c r="K26" s="98"/>
      <c r="L26" s="98"/>
      <c r="M26" s="98"/>
      <c r="N26" s="98"/>
      <c r="O26" s="98"/>
    </row>
    <row r="27" spans="1:15" x14ac:dyDescent="0.35">
      <c r="A27" s="62" t="s">
        <v>40</v>
      </c>
      <c r="B27" s="94">
        <v>928</v>
      </c>
      <c r="C27" s="95">
        <v>24080.208793000002</v>
      </c>
      <c r="D27" s="88">
        <v>28.734364372000002</v>
      </c>
      <c r="E27" s="88">
        <v>1.0239215551</v>
      </c>
      <c r="F27" s="94">
        <v>1387</v>
      </c>
      <c r="G27" s="95">
        <v>33955.675512000002</v>
      </c>
      <c r="H27" s="88">
        <v>40.518533750000003</v>
      </c>
      <c r="I27" s="88">
        <v>0.89675170550000005</v>
      </c>
      <c r="J27" s="98"/>
      <c r="K27" s="98"/>
      <c r="L27" s="98"/>
      <c r="M27" s="98"/>
      <c r="N27" s="98"/>
      <c r="O27" s="98"/>
    </row>
    <row r="28" spans="1:15" x14ac:dyDescent="0.35">
      <c r="A28" s="62" t="s">
        <v>41</v>
      </c>
      <c r="B28" s="94">
        <v>1546</v>
      </c>
      <c r="C28" s="95">
        <v>2072.948629</v>
      </c>
      <c r="D28" s="88">
        <v>53.129235770000001</v>
      </c>
      <c r="E28" s="88">
        <v>0.80198823529999996</v>
      </c>
      <c r="F28" s="94">
        <v>976</v>
      </c>
      <c r="G28" s="95">
        <v>1311.423043</v>
      </c>
      <c r="H28" s="88">
        <v>33.611495765000001</v>
      </c>
      <c r="I28" s="88">
        <v>0.93830006499999996</v>
      </c>
      <c r="J28" s="98"/>
      <c r="K28" s="98"/>
      <c r="L28" s="98"/>
      <c r="M28" s="98"/>
      <c r="N28" s="98"/>
      <c r="O28" s="98"/>
    </row>
    <row r="29" spans="1:15" x14ac:dyDescent="0.35">
      <c r="A29" s="62" t="s">
        <v>42</v>
      </c>
      <c r="B29" s="94">
        <v>1209</v>
      </c>
      <c r="C29" s="95">
        <v>28530.232275999999</v>
      </c>
      <c r="D29" s="88">
        <v>38.450555666</v>
      </c>
      <c r="E29" s="88">
        <v>1.1028073608</v>
      </c>
      <c r="F29" s="94">
        <v>1301</v>
      </c>
      <c r="G29" s="95">
        <v>28424.941740999999</v>
      </c>
      <c r="H29" s="88">
        <v>38.308654277999999</v>
      </c>
      <c r="I29" s="88">
        <v>0.98272621010000005</v>
      </c>
      <c r="J29" s="98"/>
      <c r="K29" s="98"/>
      <c r="L29" s="98"/>
      <c r="M29" s="98"/>
      <c r="N29" s="98"/>
      <c r="O29" s="98"/>
    </row>
    <row r="30" spans="1:15" x14ac:dyDescent="0.35">
      <c r="A30" s="62" t="s">
        <v>43</v>
      </c>
      <c r="B30" s="94">
        <v>677</v>
      </c>
      <c r="C30" s="95">
        <v>18592.193243000002</v>
      </c>
      <c r="D30" s="88">
        <v>19.063350952</v>
      </c>
      <c r="E30" s="88">
        <v>0.95909818859999996</v>
      </c>
      <c r="F30" s="94">
        <v>932</v>
      </c>
      <c r="G30" s="95">
        <v>25222.728306000001</v>
      </c>
      <c r="H30" s="88">
        <v>25.861915019000001</v>
      </c>
      <c r="I30" s="88">
        <v>0.88000246400000004</v>
      </c>
      <c r="J30" s="98"/>
      <c r="K30" s="98"/>
      <c r="L30" s="98"/>
      <c r="M30" s="98"/>
      <c r="N30" s="98"/>
      <c r="O30" s="98"/>
    </row>
    <row r="31" spans="1:15" x14ac:dyDescent="0.35">
      <c r="A31" s="62" t="s">
        <v>44</v>
      </c>
      <c r="B31" s="94">
        <v>1207</v>
      </c>
      <c r="C31" s="95">
        <v>59976.745856000001</v>
      </c>
      <c r="D31" s="88">
        <v>41.531887761</v>
      </c>
      <c r="E31" s="88">
        <v>1.4310647016</v>
      </c>
      <c r="F31" s="94">
        <v>1147</v>
      </c>
      <c r="G31" s="95">
        <v>52215.149678000002</v>
      </c>
      <c r="H31" s="88">
        <v>36.157242359000001</v>
      </c>
      <c r="I31" s="88">
        <v>1.1796280940999999</v>
      </c>
      <c r="J31" s="98"/>
      <c r="K31" s="98"/>
      <c r="L31" s="98"/>
      <c r="M31" s="98"/>
      <c r="N31" s="98"/>
      <c r="O31" s="98"/>
    </row>
    <row r="32" spans="1:15" x14ac:dyDescent="0.35">
      <c r="A32" s="62" t="s">
        <v>45</v>
      </c>
      <c r="B32" s="94">
        <v>1086</v>
      </c>
      <c r="C32" s="95">
        <v>6882.5301060000002</v>
      </c>
      <c r="D32" s="88">
        <v>34.028307706</v>
      </c>
      <c r="E32" s="88">
        <v>0.90552023120000003</v>
      </c>
      <c r="F32" s="94">
        <v>1199</v>
      </c>
      <c r="G32" s="95">
        <v>7576.0132359999998</v>
      </c>
      <c r="H32" s="88">
        <v>37.456997006999998</v>
      </c>
      <c r="I32" s="88">
        <v>0.89394471539999998</v>
      </c>
      <c r="J32" s="98"/>
      <c r="K32" s="98"/>
      <c r="L32" s="98"/>
      <c r="M32" s="98"/>
      <c r="N32" s="98"/>
      <c r="O32" s="98"/>
    </row>
    <row r="33" spans="1:15" x14ac:dyDescent="0.35">
      <c r="A33" s="62" t="s">
        <v>46</v>
      </c>
      <c r="B33" s="94">
        <v>1078</v>
      </c>
      <c r="C33" s="95">
        <v>17504.527832</v>
      </c>
      <c r="D33" s="88">
        <v>36.094638129000003</v>
      </c>
      <c r="E33" s="88">
        <v>1.2151256467</v>
      </c>
      <c r="F33" s="94">
        <v>1197</v>
      </c>
      <c r="G33" s="95">
        <v>19263.8478</v>
      </c>
      <c r="H33" s="88">
        <v>39.722386231000002</v>
      </c>
      <c r="I33" s="88">
        <v>0.86541175159999995</v>
      </c>
      <c r="J33" s="98"/>
      <c r="K33" s="98"/>
      <c r="L33" s="98"/>
      <c r="M33" s="98"/>
      <c r="N33" s="98"/>
      <c r="O33" s="98"/>
    </row>
    <row r="34" spans="1:15" x14ac:dyDescent="0.35">
      <c r="A34" s="62" t="s">
        <v>47</v>
      </c>
      <c r="B34" s="94">
        <v>1454</v>
      </c>
      <c r="C34" s="95">
        <v>19965.632946999998</v>
      </c>
      <c r="D34" s="88">
        <v>35.626670785000002</v>
      </c>
      <c r="E34" s="88">
        <v>0.99571043069999998</v>
      </c>
      <c r="F34" s="94">
        <v>1887</v>
      </c>
      <c r="G34" s="95">
        <v>25872.447286999999</v>
      </c>
      <c r="H34" s="88">
        <v>46.166788918999998</v>
      </c>
      <c r="I34" s="88">
        <v>0.94416781279999995</v>
      </c>
      <c r="J34" s="98"/>
      <c r="K34" s="98"/>
      <c r="L34" s="98"/>
      <c r="M34" s="98"/>
      <c r="N34" s="98"/>
      <c r="O34" s="98"/>
    </row>
    <row r="35" spans="1:15" x14ac:dyDescent="0.35">
      <c r="A35" s="62" t="s">
        <v>48</v>
      </c>
      <c r="B35" s="94">
        <v>1300</v>
      </c>
      <c r="C35" s="95">
        <v>43124.441430999999</v>
      </c>
      <c r="D35" s="88">
        <v>42.808190875999998</v>
      </c>
      <c r="E35" s="88">
        <v>1.0660787181</v>
      </c>
      <c r="F35" s="94">
        <v>1024</v>
      </c>
      <c r="G35" s="95">
        <v>33319.579412999999</v>
      </c>
      <c r="H35" s="88">
        <v>33.075232237000002</v>
      </c>
      <c r="I35" s="88">
        <v>0.80147245010000001</v>
      </c>
      <c r="J35" s="98"/>
      <c r="K35" s="98"/>
      <c r="L35" s="98"/>
      <c r="M35" s="98"/>
      <c r="N35" s="98"/>
      <c r="O35" s="98"/>
    </row>
    <row r="36" spans="1:15" x14ac:dyDescent="0.35">
      <c r="A36" s="62" t="s">
        <v>49</v>
      </c>
      <c r="B36" s="94">
        <v>529</v>
      </c>
      <c r="C36" s="95">
        <v>4725.9090960000003</v>
      </c>
      <c r="D36" s="88">
        <v>27.873974029999999</v>
      </c>
      <c r="E36" s="88">
        <v>1.1951778648</v>
      </c>
      <c r="F36" s="94">
        <v>773</v>
      </c>
      <c r="G36" s="95">
        <v>7452.796335</v>
      </c>
      <c r="H36" s="88">
        <v>43.957479349000003</v>
      </c>
      <c r="I36" s="88">
        <v>1.1098255818</v>
      </c>
      <c r="J36" s="98"/>
      <c r="K36" s="98"/>
      <c r="L36" s="98"/>
      <c r="M36" s="98"/>
      <c r="N36" s="98"/>
      <c r="O36" s="98"/>
    </row>
    <row r="37" spans="1:15" x14ac:dyDescent="0.35">
      <c r="A37" s="62" t="s">
        <v>50</v>
      </c>
      <c r="B37" s="94">
        <v>1839</v>
      </c>
      <c r="C37" s="95">
        <v>24879.544359</v>
      </c>
      <c r="D37" s="88">
        <v>43.836746642999998</v>
      </c>
      <c r="E37" s="88">
        <v>1.1546674922</v>
      </c>
      <c r="F37" s="94">
        <v>1555</v>
      </c>
      <c r="G37" s="95">
        <v>20845.497984000001</v>
      </c>
      <c r="H37" s="88">
        <v>36.728920778999999</v>
      </c>
      <c r="I37" s="88">
        <v>1.0425597628000001</v>
      </c>
      <c r="J37" s="98"/>
      <c r="K37" s="98"/>
      <c r="L37" s="98"/>
      <c r="M37" s="98"/>
      <c r="N37" s="98"/>
      <c r="O37" s="98"/>
    </row>
    <row r="38" spans="1:15" x14ac:dyDescent="0.35">
      <c r="A38" s="62" t="s">
        <v>51</v>
      </c>
      <c r="B38" s="94">
        <v>1026</v>
      </c>
      <c r="C38" s="95">
        <v>20035.130884999999</v>
      </c>
      <c r="D38" s="88">
        <v>34.870305199000001</v>
      </c>
      <c r="E38" s="88">
        <v>1.1362978510999999</v>
      </c>
      <c r="F38" s="94">
        <v>1176</v>
      </c>
      <c r="G38" s="95">
        <v>22563.161207000001</v>
      </c>
      <c r="H38" s="88">
        <v>39.270235972000002</v>
      </c>
      <c r="I38" s="88">
        <v>0.97101253030000001</v>
      </c>
      <c r="J38" s="98"/>
      <c r="K38" s="98"/>
      <c r="L38" s="98"/>
      <c r="M38" s="98"/>
      <c r="N38" s="98"/>
      <c r="O38" s="98"/>
    </row>
    <row r="39" spans="1:15" x14ac:dyDescent="0.35">
      <c r="A39" s="62" t="s">
        <v>150</v>
      </c>
      <c r="B39" s="94">
        <v>400</v>
      </c>
      <c r="C39" s="95">
        <v>61118.735154000002</v>
      </c>
      <c r="D39" s="88">
        <v>33.892093830999997</v>
      </c>
      <c r="E39" s="88">
        <v>1.9902154962</v>
      </c>
      <c r="F39" s="94">
        <v>490</v>
      </c>
      <c r="G39" s="95">
        <v>69661.775009000005</v>
      </c>
      <c r="H39" s="88">
        <v>38.629454766999999</v>
      </c>
      <c r="I39" s="88">
        <v>1.6932966755000001</v>
      </c>
      <c r="J39" s="98"/>
      <c r="K39" s="98"/>
      <c r="L39" s="98"/>
      <c r="M39" s="98"/>
      <c r="N39" s="98"/>
      <c r="O39" s="98"/>
    </row>
    <row r="41" spans="1:15" x14ac:dyDescent="0.35">
      <c r="A41" s="58" t="s">
        <v>52</v>
      </c>
    </row>
    <row r="42" spans="1:15" ht="77.25" customHeight="1" x14ac:dyDescent="0.35">
      <c r="A42" s="59" t="s">
        <v>53</v>
      </c>
      <c r="B42" s="119" t="s">
        <v>161</v>
      </c>
      <c r="C42" s="119"/>
      <c r="D42" s="119"/>
      <c r="E42" s="119"/>
      <c r="F42" s="119"/>
      <c r="G42" s="119"/>
      <c r="H42" s="119"/>
      <c r="I42" s="119"/>
      <c r="J42" s="119"/>
      <c r="K42" s="119"/>
      <c r="L42" s="119"/>
      <c r="M42" s="119"/>
    </row>
    <row r="43" spans="1:15" x14ac:dyDescent="0.35">
      <c r="A43" s="60" t="s">
        <v>152</v>
      </c>
      <c r="B43" s="117" t="s">
        <v>153</v>
      </c>
      <c r="C43" s="117"/>
      <c r="D43" s="117"/>
      <c r="E43" s="117"/>
      <c r="F43" s="117"/>
      <c r="G43" s="117"/>
      <c r="H43" s="117"/>
      <c r="I43" s="117"/>
    </row>
  </sheetData>
  <mergeCells count="4">
    <mergeCell ref="B13:E13"/>
    <mergeCell ref="F13:I13"/>
    <mergeCell ref="B42:M42"/>
    <mergeCell ref="B43:I43"/>
  </mergeCells>
  <conditionalFormatting sqref="C15:C39">
    <cfRule type="expression" dxfId="139" priority="2">
      <formula>"$G3=1"</formula>
    </cfRule>
  </conditionalFormatting>
  <conditionalFormatting sqref="G15:G39">
    <cfRule type="expression" dxfId="138" priority="1">
      <formula>"$G3=1"</formula>
    </cfRule>
  </conditionalFormatting>
  <hyperlinks>
    <hyperlink ref="K1" location="Contents!B50" display="Contents" xr:uid="{CF9312D4-C1E2-4FB7-856D-0CD727468506}"/>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9BF90-EAE5-43DE-954B-D87615E1F31C}">
  <dimension ref="A1:R45"/>
  <sheetViews>
    <sheetView zoomScaleNormal="100" workbookViewId="0">
      <selection activeCell="M5" sqref="M5"/>
    </sheetView>
  </sheetViews>
  <sheetFormatPr defaultRowHeight="14.5" x14ac:dyDescent="0.35"/>
  <cols>
    <col min="1" max="1" width="26.81640625" bestFit="1" customWidth="1"/>
    <col min="2" max="17" width="15.7265625" customWidth="1"/>
  </cols>
  <sheetData>
    <row r="1" spans="1:18"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35">
      <c r="A2" s="2" t="s">
        <v>3</v>
      </c>
      <c r="B2" s="3" t="s">
        <v>162</v>
      </c>
      <c r="C2" s="3"/>
      <c r="D2" s="3"/>
      <c r="E2" s="3"/>
      <c r="F2" s="3"/>
      <c r="G2" s="3"/>
      <c r="H2" s="3"/>
      <c r="I2" s="3"/>
      <c r="J2" s="3"/>
      <c r="K2" s="3"/>
    </row>
    <row r="3" spans="1:18" s="4" customFormat="1" ht="17.25" customHeight="1" x14ac:dyDescent="0.35">
      <c r="A3" s="2" t="s">
        <v>6</v>
      </c>
      <c r="B3" s="3" t="s">
        <v>335</v>
      </c>
      <c r="C3" s="3"/>
      <c r="D3" s="3"/>
      <c r="E3" s="3"/>
      <c r="F3" s="3"/>
      <c r="G3" s="3"/>
      <c r="H3" s="3"/>
      <c r="I3" s="3"/>
      <c r="J3" s="3"/>
      <c r="K3" s="3"/>
    </row>
    <row r="4" spans="1:18" s="4" customFormat="1" ht="17.25" customHeight="1" x14ac:dyDescent="0.35">
      <c r="A4" s="2"/>
      <c r="B4" s="3" t="s">
        <v>163</v>
      </c>
      <c r="C4" s="3"/>
      <c r="D4" s="3"/>
      <c r="E4" s="3"/>
      <c r="F4" s="3"/>
      <c r="G4" s="3"/>
      <c r="H4" s="3"/>
      <c r="I4" s="3"/>
      <c r="J4" s="3"/>
      <c r="K4" s="3"/>
    </row>
    <row r="5" spans="1:18" s="4" customFormat="1" ht="17.25" customHeight="1" x14ac:dyDescent="0.35">
      <c r="A5" s="2"/>
      <c r="B5" s="3" t="s">
        <v>164</v>
      </c>
      <c r="C5" s="3"/>
      <c r="D5" s="3"/>
      <c r="E5" s="3"/>
      <c r="F5" s="3"/>
      <c r="G5" s="3"/>
      <c r="H5" s="3"/>
      <c r="I5" s="3"/>
      <c r="J5" s="3"/>
      <c r="K5" s="3"/>
    </row>
    <row r="6" spans="1:18" ht="17.25" customHeight="1" x14ac:dyDescent="0.35">
      <c r="A6" s="2" t="s">
        <v>8</v>
      </c>
      <c r="B6" s="3">
        <v>2023</v>
      </c>
      <c r="C6" s="3"/>
      <c r="D6" s="3"/>
      <c r="E6" s="3"/>
      <c r="F6" s="3"/>
      <c r="G6" s="3"/>
      <c r="H6" s="3"/>
      <c r="I6" s="3"/>
      <c r="J6" s="3"/>
      <c r="K6" s="3"/>
    </row>
    <row r="7" spans="1:18" ht="17.25" customHeight="1" x14ac:dyDescent="0.35">
      <c r="A7" s="5"/>
    </row>
    <row r="8" spans="1:18" ht="24" customHeight="1" x14ac:dyDescent="0.35">
      <c r="A8" s="2" t="s">
        <v>9</v>
      </c>
      <c r="B8" s="16" t="s">
        <v>165</v>
      </c>
      <c r="C8" s="17"/>
      <c r="D8" s="17"/>
      <c r="E8" s="17"/>
      <c r="F8" s="17"/>
      <c r="G8" s="17"/>
      <c r="H8" s="17"/>
      <c r="I8" s="17"/>
      <c r="J8" s="17"/>
      <c r="K8" s="17"/>
    </row>
    <row r="9" spans="1:18" x14ac:dyDescent="0.35">
      <c r="A9" s="2" t="s">
        <v>11</v>
      </c>
      <c r="B9" s="3" t="s">
        <v>12</v>
      </c>
      <c r="C9" s="18"/>
      <c r="D9" s="18"/>
      <c r="E9" s="18"/>
      <c r="F9" s="18"/>
      <c r="G9" s="18"/>
      <c r="H9" s="18"/>
      <c r="I9" s="18"/>
      <c r="J9" s="18"/>
      <c r="K9" s="18"/>
    </row>
    <row r="12" spans="1:18" x14ac:dyDescent="0.35">
      <c r="F12" s="113" t="s">
        <v>166</v>
      </c>
      <c r="G12" s="113"/>
      <c r="H12" s="113"/>
      <c r="I12" s="113"/>
      <c r="J12" s="113"/>
      <c r="K12" s="114" t="s">
        <v>167</v>
      </c>
      <c r="L12" s="114"/>
      <c r="M12" s="114"/>
      <c r="N12" s="114"/>
      <c r="O12" s="114"/>
      <c r="P12" s="116" t="s">
        <v>16</v>
      </c>
      <c r="Q12" s="116"/>
      <c r="R12" s="116"/>
    </row>
    <row r="13" spans="1:18" ht="43.9" customHeight="1" x14ac:dyDescent="0.35">
      <c r="A13" s="23"/>
      <c r="B13" s="22" t="s">
        <v>19</v>
      </c>
      <c r="C13" s="22" t="s">
        <v>20</v>
      </c>
      <c r="D13" s="22" t="s">
        <v>21</v>
      </c>
      <c r="E13" s="22" t="s">
        <v>22</v>
      </c>
      <c r="F13" s="24" t="s">
        <v>168</v>
      </c>
      <c r="G13" s="15" t="s">
        <v>19</v>
      </c>
      <c r="H13" s="15" t="s">
        <v>20</v>
      </c>
      <c r="I13" s="15" t="s">
        <v>21</v>
      </c>
      <c r="J13" s="15" t="s">
        <v>22</v>
      </c>
      <c r="K13" s="8" t="s">
        <v>168</v>
      </c>
      <c r="L13" s="8" t="s">
        <v>19</v>
      </c>
      <c r="M13" s="8" t="s">
        <v>20</v>
      </c>
      <c r="N13" s="8" t="s">
        <v>21</v>
      </c>
      <c r="O13" s="8" t="s">
        <v>22</v>
      </c>
      <c r="P13" s="32" t="s">
        <v>169</v>
      </c>
      <c r="Q13" s="32" t="s">
        <v>22</v>
      </c>
      <c r="R13" s="32" t="s">
        <v>26</v>
      </c>
    </row>
    <row r="14" spans="1:18" x14ac:dyDescent="0.35">
      <c r="A14" s="21" t="s">
        <v>208</v>
      </c>
      <c r="B14" s="82">
        <v>534</v>
      </c>
      <c r="C14" s="83">
        <v>6740.7258709999996</v>
      </c>
      <c r="D14" s="99">
        <v>39.251621442999998</v>
      </c>
      <c r="E14" s="99">
        <v>1.7996006769999999</v>
      </c>
      <c r="F14" s="99">
        <v>23.120311918999999</v>
      </c>
      <c r="G14" s="100">
        <v>218</v>
      </c>
      <c r="H14" s="99">
        <v>2547.1551589999999</v>
      </c>
      <c r="I14" s="99">
        <v>65.356302956999997</v>
      </c>
      <c r="J14" s="99">
        <v>3.1131705508</v>
      </c>
      <c r="K14" s="99">
        <v>76.879688080999998</v>
      </c>
      <c r="L14" s="100">
        <v>316</v>
      </c>
      <c r="M14" s="99">
        <v>4193.5707119999997</v>
      </c>
      <c r="N14" s="99">
        <v>31.588135794999999</v>
      </c>
      <c r="O14" s="99">
        <v>1.8461670021000001</v>
      </c>
      <c r="P14" s="99">
        <v>33.768167161999997</v>
      </c>
      <c r="Q14" s="99">
        <v>3.4171891497</v>
      </c>
      <c r="R14" s="99">
        <v>9.8818548467999996</v>
      </c>
    </row>
    <row r="15" spans="1:18" x14ac:dyDescent="0.35">
      <c r="A15" s="21" t="s">
        <v>29</v>
      </c>
      <c r="B15" s="82">
        <v>1514</v>
      </c>
      <c r="C15" s="83">
        <v>18859.254319</v>
      </c>
      <c r="D15" s="99">
        <v>50.344591880999999</v>
      </c>
      <c r="E15" s="99">
        <v>1.0615473337000001</v>
      </c>
      <c r="F15" s="99">
        <v>11.014523165</v>
      </c>
      <c r="G15" s="100">
        <v>231</v>
      </c>
      <c r="H15" s="99">
        <v>2986.5680819999998</v>
      </c>
      <c r="I15" s="99">
        <v>71.345309189000005</v>
      </c>
      <c r="J15" s="99">
        <v>2.5268323253</v>
      </c>
      <c r="K15" s="99">
        <v>88.985476835</v>
      </c>
      <c r="L15" s="100">
        <v>1283</v>
      </c>
      <c r="M15" s="99">
        <v>15872.686237</v>
      </c>
      <c r="N15" s="99">
        <v>47.702592711999998</v>
      </c>
      <c r="O15" s="99">
        <v>1.1619871619</v>
      </c>
      <c r="P15" s="99">
        <v>23.642716477</v>
      </c>
      <c r="Q15" s="99">
        <v>2.9451389409000002</v>
      </c>
      <c r="R15" s="99">
        <v>8.0277083531999995</v>
      </c>
    </row>
    <row r="16" spans="1:18" x14ac:dyDescent="0.35">
      <c r="A16" s="21" t="s">
        <v>209</v>
      </c>
      <c r="B16" s="82">
        <v>246</v>
      </c>
      <c r="C16" s="83">
        <v>2797.958854</v>
      </c>
      <c r="D16" s="99">
        <v>25.472730308999999</v>
      </c>
      <c r="E16" s="99">
        <v>1.6789842134999999</v>
      </c>
      <c r="F16" s="99">
        <v>7.8497208237000002</v>
      </c>
      <c r="G16" s="100">
        <v>40</v>
      </c>
      <c r="H16" s="99">
        <v>409.407286</v>
      </c>
      <c r="I16" s="99">
        <v>46.038663864</v>
      </c>
      <c r="J16" s="99">
        <v>8.3802718665999993</v>
      </c>
      <c r="K16" s="99">
        <v>92.150279175999998</v>
      </c>
      <c r="L16" s="100">
        <v>206</v>
      </c>
      <c r="M16" s="99">
        <v>2388.5515679999999</v>
      </c>
      <c r="N16" s="99">
        <v>23.661053442</v>
      </c>
      <c r="O16" s="99">
        <v>1.6586336065</v>
      </c>
      <c r="P16" s="99">
        <v>22.377610422</v>
      </c>
      <c r="Q16" s="99">
        <v>8.8643893430999992</v>
      </c>
      <c r="R16" s="99">
        <v>2.5244390285999998</v>
      </c>
    </row>
    <row r="17" spans="1:18" x14ac:dyDescent="0.35">
      <c r="A17" s="21" t="s">
        <v>210</v>
      </c>
      <c r="B17" s="82">
        <v>772</v>
      </c>
      <c r="C17" s="83">
        <v>73641.215022999997</v>
      </c>
      <c r="D17" s="99">
        <v>33.92476886</v>
      </c>
      <c r="E17" s="99">
        <v>1.7946008496999999</v>
      </c>
      <c r="F17" s="99">
        <v>7.0794382600999999</v>
      </c>
      <c r="G17" s="100">
        <v>135</v>
      </c>
      <c r="H17" s="99">
        <v>11200.055754000001</v>
      </c>
      <c r="I17" s="99">
        <v>72.321073807000005</v>
      </c>
      <c r="J17" s="99">
        <v>5.1390529411000001</v>
      </c>
      <c r="K17" s="99">
        <v>92.920561739999997</v>
      </c>
      <c r="L17" s="100">
        <v>637</v>
      </c>
      <c r="M17" s="99">
        <v>62441.159269000003</v>
      </c>
      <c r="N17" s="99">
        <v>30.975017848</v>
      </c>
      <c r="O17" s="99">
        <v>1.6175240974</v>
      </c>
      <c r="P17" s="99">
        <v>41.346055958999997</v>
      </c>
      <c r="Q17" s="99">
        <v>5.1399877769</v>
      </c>
      <c r="R17" s="99">
        <v>8.0439988875000008</v>
      </c>
    </row>
    <row r="18" spans="1:18" x14ac:dyDescent="0.35">
      <c r="A18" s="21" t="s">
        <v>32</v>
      </c>
      <c r="B18" s="82">
        <v>552</v>
      </c>
      <c r="C18" s="83">
        <v>6199.1090439999998</v>
      </c>
      <c r="D18" s="99">
        <v>23.664107125000001</v>
      </c>
      <c r="E18" s="99">
        <v>1.1238671652000001</v>
      </c>
      <c r="F18" s="99">
        <v>15.947219713000001</v>
      </c>
      <c r="G18" s="100">
        <v>95</v>
      </c>
      <c r="H18" s="99">
        <v>970.48155999999994</v>
      </c>
      <c r="I18" s="99">
        <v>23.077297667</v>
      </c>
      <c r="J18" s="99">
        <v>3.0196233345999999</v>
      </c>
      <c r="K18" s="99">
        <v>84.052780287000004</v>
      </c>
      <c r="L18" s="100">
        <v>457</v>
      </c>
      <c r="M18" s="99">
        <v>5228.6274839999996</v>
      </c>
      <c r="N18" s="99">
        <v>23.776323553000001</v>
      </c>
      <c r="O18" s="99">
        <v>1.2170647718000001</v>
      </c>
      <c r="P18" s="99">
        <v>-0.69902588600000004</v>
      </c>
      <c r="Q18" s="99">
        <v>3.2650354824000001</v>
      </c>
      <c r="R18" s="99">
        <v>-0.21409442300000001</v>
      </c>
    </row>
    <row r="19" spans="1:18" x14ac:dyDescent="0.35">
      <c r="A19" s="21" t="s">
        <v>33</v>
      </c>
      <c r="B19" s="82">
        <v>2881</v>
      </c>
      <c r="C19" s="83">
        <v>58431.911426999999</v>
      </c>
      <c r="D19" s="99">
        <v>46.338053297000002</v>
      </c>
      <c r="E19" s="99">
        <v>1.1947653487000001</v>
      </c>
      <c r="F19" s="99">
        <v>8.8658667468000001</v>
      </c>
      <c r="G19" s="100">
        <v>403</v>
      </c>
      <c r="H19" s="99">
        <v>7724.355716</v>
      </c>
      <c r="I19" s="99">
        <v>68.973009954000005</v>
      </c>
      <c r="J19" s="99">
        <v>4.3819459166000003</v>
      </c>
      <c r="K19" s="99">
        <v>91.134133253000002</v>
      </c>
      <c r="L19" s="100">
        <v>2478</v>
      </c>
      <c r="M19" s="99">
        <v>50707.555711000001</v>
      </c>
      <c r="N19" s="99">
        <v>44.131866056</v>
      </c>
      <c r="O19" s="99">
        <v>1.2062149902999999</v>
      </c>
      <c r="P19" s="99">
        <v>24.841143897999999</v>
      </c>
      <c r="Q19" s="99">
        <v>4.3350321008000003</v>
      </c>
      <c r="R19" s="99">
        <v>5.7303252480999998</v>
      </c>
    </row>
    <row r="20" spans="1:18" x14ac:dyDescent="0.35">
      <c r="A20" s="21" t="s">
        <v>211</v>
      </c>
      <c r="B20" s="82">
        <v>500</v>
      </c>
      <c r="C20" s="83">
        <v>52130.089354000003</v>
      </c>
      <c r="D20" s="99">
        <v>34.386528132999999</v>
      </c>
      <c r="E20" s="99">
        <v>1.3578111239999999</v>
      </c>
      <c r="F20" s="99">
        <v>9.7905406121999992</v>
      </c>
      <c r="G20" s="100">
        <v>97</v>
      </c>
      <c r="H20" s="99">
        <v>10230.106512</v>
      </c>
      <c r="I20" s="99">
        <v>68.938056875000001</v>
      </c>
      <c r="J20" s="99">
        <v>4.7871290068999999</v>
      </c>
      <c r="K20" s="99">
        <v>90.209459387999999</v>
      </c>
      <c r="L20" s="100">
        <v>403</v>
      </c>
      <c r="M20" s="99">
        <v>41899.982842999998</v>
      </c>
      <c r="N20" s="99">
        <v>30.63742951</v>
      </c>
      <c r="O20" s="99">
        <v>1.180443106</v>
      </c>
      <c r="P20" s="99">
        <v>38.300627364999997</v>
      </c>
      <c r="Q20" s="99">
        <v>4.6595018949</v>
      </c>
      <c r="R20" s="99">
        <v>8.2198973685999999</v>
      </c>
    </row>
    <row r="21" spans="1:18" x14ac:dyDescent="0.35">
      <c r="A21" s="21" t="s">
        <v>35</v>
      </c>
      <c r="B21" s="82">
        <v>696</v>
      </c>
      <c r="C21" s="83">
        <v>4429.630588</v>
      </c>
      <c r="D21" s="99">
        <v>37.987227756999999</v>
      </c>
      <c r="E21" s="99">
        <v>1.2334020649999999</v>
      </c>
      <c r="F21" s="99">
        <v>8.6488214243999995</v>
      </c>
      <c r="G21" s="100">
        <v>115</v>
      </c>
      <c r="H21" s="99">
        <v>763.66382799999997</v>
      </c>
      <c r="I21" s="99">
        <v>75.085066878000006</v>
      </c>
      <c r="J21" s="99">
        <v>3.2654068158</v>
      </c>
      <c r="K21" s="99">
        <v>91.351178575999995</v>
      </c>
      <c r="L21" s="100">
        <v>581</v>
      </c>
      <c r="M21" s="99">
        <v>3665.9667599999998</v>
      </c>
      <c r="N21" s="99">
        <v>34.442348142999997</v>
      </c>
      <c r="O21" s="99">
        <v>1.3615789137000001</v>
      </c>
      <c r="P21" s="99">
        <v>40.642718735999999</v>
      </c>
      <c r="Q21" s="99">
        <v>3.5177105048000001</v>
      </c>
      <c r="R21" s="99">
        <v>11.553741753000001</v>
      </c>
    </row>
    <row r="22" spans="1:18" x14ac:dyDescent="0.35">
      <c r="A22" s="21" t="s">
        <v>36</v>
      </c>
      <c r="B22" s="82">
        <v>1213</v>
      </c>
      <c r="C22" s="83">
        <v>69625.202625999998</v>
      </c>
      <c r="D22" s="99">
        <v>56.624846976000001</v>
      </c>
      <c r="E22" s="99">
        <v>1.2974345408000001</v>
      </c>
      <c r="F22" s="99">
        <v>4.7982143792</v>
      </c>
      <c r="G22" s="100">
        <v>51</v>
      </c>
      <c r="H22" s="99">
        <v>3437.5288740000001</v>
      </c>
      <c r="I22" s="99">
        <v>57.868161551999997</v>
      </c>
      <c r="J22" s="99">
        <v>6.5446829530999997</v>
      </c>
      <c r="K22" s="99">
        <v>95.201785620999999</v>
      </c>
      <c r="L22" s="100">
        <v>1162</v>
      </c>
      <c r="M22" s="99">
        <v>66187.673752999995</v>
      </c>
      <c r="N22" s="99">
        <v>56.561731876000003</v>
      </c>
      <c r="O22" s="99">
        <v>1.3520276520000001</v>
      </c>
      <c r="P22" s="99">
        <v>1.3064296764000001</v>
      </c>
      <c r="Q22" s="99">
        <v>6.7938159223000003</v>
      </c>
      <c r="R22" s="99">
        <v>0.19229689050000001</v>
      </c>
    </row>
    <row r="23" spans="1:18" x14ac:dyDescent="0.35">
      <c r="A23" s="21" t="s">
        <v>212</v>
      </c>
      <c r="B23" s="82">
        <v>359</v>
      </c>
      <c r="C23" s="83">
        <v>817.23154399999999</v>
      </c>
      <c r="D23" s="99">
        <v>33.398589657000002</v>
      </c>
      <c r="E23" s="99">
        <v>1.4850983608999999</v>
      </c>
      <c r="F23" s="99">
        <v>15.148845078000001</v>
      </c>
      <c r="G23" s="100">
        <v>84</v>
      </c>
      <c r="H23" s="99">
        <v>150.99246299999999</v>
      </c>
      <c r="I23" s="99">
        <v>39.059614013999997</v>
      </c>
      <c r="J23" s="99">
        <v>3.6222198756999999</v>
      </c>
      <c r="K23" s="99">
        <v>84.851154922000006</v>
      </c>
      <c r="L23" s="100">
        <v>275</v>
      </c>
      <c r="M23" s="99">
        <v>666.23908200000005</v>
      </c>
      <c r="N23" s="99">
        <v>32.336443000999999</v>
      </c>
      <c r="O23" s="99">
        <v>1.5860327868999999</v>
      </c>
      <c r="P23" s="99">
        <v>6.7231710134</v>
      </c>
      <c r="Q23" s="99">
        <v>3.8538410656000002</v>
      </c>
      <c r="R23" s="99">
        <v>1.7445376960000001</v>
      </c>
    </row>
    <row r="24" spans="1:18" x14ac:dyDescent="0.35">
      <c r="A24" s="21" t="s">
        <v>38</v>
      </c>
      <c r="B24" s="82">
        <v>1092</v>
      </c>
      <c r="C24" s="83">
        <v>4458.0389949999999</v>
      </c>
      <c r="D24" s="99">
        <v>65.521293334999996</v>
      </c>
      <c r="E24" s="99">
        <v>1.7093453171999999</v>
      </c>
      <c r="F24" s="99">
        <v>8.9330571951</v>
      </c>
      <c r="G24" s="100">
        <v>105</v>
      </c>
      <c r="H24" s="99">
        <v>466.66973300000001</v>
      </c>
      <c r="I24" s="99">
        <v>77.423959803000002</v>
      </c>
      <c r="J24" s="99">
        <v>5.3004556728000001</v>
      </c>
      <c r="K24" s="99">
        <v>91.066942804999996</v>
      </c>
      <c r="L24" s="100">
        <v>987</v>
      </c>
      <c r="M24" s="99">
        <v>3991.3692620000002</v>
      </c>
      <c r="N24" s="99">
        <v>64.364376403999998</v>
      </c>
      <c r="O24" s="99">
        <v>1.8021715701000001</v>
      </c>
      <c r="P24" s="99">
        <v>13.059583397999999</v>
      </c>
      <c r="Q24" s="99">
        <v>5.6301492518999998</v>
      </c>
      <c r="R24" s="99">
        <v>2.3195803191</v>
      </c>
    </row>
    <row r="25" spans="1:18" x14ac:dyDescent="0.35">
      <c r="A25" s="21" t="s">
        <v>40</v>
      </c>
      <c r="B25" s="82">
        <v>420</v>
      </c>
      <c r="C25" s="83">
        <v>7944.5359490000001</v>
      </c>
      <c r="D25" s="99">
        <v>25.476842925</v>
      </c>
      <c r="E25" s="99">
        <v>1.2173574141000001</v>
      </c>
      <c r="F25" s="99">
        <v>4.5422250320000002</v>
      </c>
      <c r="G25" s="100">
        <v>43</v>
      </c>
      <c r="H25" s="99">
        <v>1010.6484369999999</v>
      </c>
      <c r="I25" s="99">
        <v>70.715436264999994</v>
      </c>
      <c r="J25" s="99">
        <v>7.7423691373999999</v>
      </c>
      <c r="K25" s="99">
        <v>95.457774967999995</v>
      </c>
      <c r="L25" s="100">
        <v>377</v>
      </c>
      <c r="M25" s="99">
        <v>6933.8875120000002</v>
      </c>
      <c r="N25" s="99">
        <v>23.303906989000001</v>
      </c>
      <c r="O25" s="99">
        <v>1.1952669981999999</v>
      </c>
      <c r="P25" s="99">
        <v>47.411529276000003</v>
      </c>
      <c r="Q25" s="99">
        <v>7.8802704661999998</v>
      </c>
      <c r="R25" s="99">
        <v>6.016485028</v>
      </c>
    </row>
    <row r="26" spans="1:18" x14ac:dyDescent="0.35">
      <c r="A26" s="21" t="s">
        <v>213</v>
      </c>
      <c r="B26" s="82">
        <v>232</v>
      </c>
      <c r="C26" s="83">
        <v>951.51272100000006</v>
      </c>
      <c r="D26" s="99">
        <v>56.487616651000003</v>
      </c>
      <c r="E26" s="99">
        <v>3.9144837549</v>
      </c>
      <c r="F26" s="99">
        <v>19.504758419000002</v>
      </c>
      <c r="G26" s="100">
        <v>60</v>
      </c>
      <c r="H26" s="99">
        <v>241.07717600000001</v>
      </c>
      <c r="I26" s="99">
        <v>75.896642356000001</v>
      </c>
      <c r="J26" s="99">
        <v>6.1643966322999999</v>
      </c>
      <c r="K26" s="99">
        <v>80.495241581000002</v>
      </c>
      <c r="L26" s="100">
        <v>172</v>
      </c>
      <c r="M26" s="99">
        <v>710.43554500000005</v>
      </c>
      <c r="N26" s="99">
        <v>51.977115875999999</v>
      </c>
      <c r="O26" s="99">
        <v>4.4219923927</v>
      </c>
      <c r="P26" s="99">
        <v>23.919526479999998</v>
      </c>
      <c r="Q26" s="99">
        <v>7.6125105352000002</v>
      </c>
      <c r="R26" s="99">
        <v>3.1421337770000002</v>
      </c>
    </row>
    <row r="27" spans="1:18" x14ac:dyDescent="0.35">
      <c r="A27" s="21" t="s">
        <v>214</v>
      </c>
      <c r="B27" s="82">
        <v>547</v>
      </c>
      <c r="C27" s="83">
        <v>9442.7983650000006</v>
      </c>
      <c r="D27" s="99">
        <v>33.611914308999999</v>
      </c>
      <c r="E27" s="99">
        <v>1.4188505234</v>
      </c>
      <c r="F27" s="99">
        <v>16.967820497999998</v>
      </c>
      <c r="G27" s="100">
        <v>167</v>
      </c>
      <c r="H27" s="99">
        <v>2895.8687190000001</v>
      </c>
      <c r="I27" s="99">
        <v>60.366195224000002</v>
      </c>
      <c r="J27" s="99">
        <v>4.0855132681999997</v>
      </c>
      <c r="K27" s="99">
        <v>83.032179502000005</v>
      </c>
      <c r="L27" s="100">
        <v>380</v>
      </c>
      <c r="M27" s="99">
        <v>6546.9296459999996</v>
      </c>
      <c r="N27" s="99">
        <v>28.102710023</v>
      </c>
      <c r="O27" s="99">
        <v>1.3831322492</v>
      </c>
      <c r="P27" s="99">
        <v>32.263485201000002</v>
      </c>
      <c r="Q27" s="99">
        <v>4.2847532612999997</v>
      </c>
      <c r="R27" s="99">
        <v>7.5298350297000001</v>
      </c>
    </row>
    <row r="28" spans="1:18" x14ac:dyDescent="0.35">
      <c r="A28" s="21" t="s">
        <v>43</v>
      </c>
      <c r="B28" s="82">
        <v>710</v>
      </c>
      <c r="C28" s="83">
        <v>7818.9018910000004</v>
      </c>
      <c r="D28" s="99">
        <v>34.859973170000004</v>
      </c>
      <c r="E28" s="99">
        <v>1.1310545182</v>
      </c>
      <c r="F28" s="99">
        <v>4.2861640845000002</v>
      </c>
      <c r="G28" s="100">
        <v>41</v>
      </c>
      <c r="H28" s="99">
        <v>481.72739200000001</v>
      </c>
      <c r="I28" s="99">
        <v>51.943635440000001</v>
      </c>
      <c r="J28" s="99">
        <v>7.2640870343000001</v>
      </c>
      <c r="K28" s="99">
        <v>95.713835915000004</v>
      </c>
      <c r="L28" s="100">
        <v>669</v>
      </c>
      <c r="M28" s="99">
        <v>7337.1744989999997</v>
      </c>
      <c r="N28" s="99">
        <v>34.123138423999997</v>
      </c>
      <c r="O28" s="99">
        <v>1.2084451269000001</v>
      </c>
      <c r="P28" s="99">
        <v>17.820497016000001</v>
      </c>
      <c r="Q28" s="99">
        <v>7.5685057880000004</v>
      </c>
      <c r="R28" s="99">
        <v>2.3545594751999999</v>
      </c>
    </row>
    <row r="29" spans="1:18" x14ac:dyDescent="0.35">
      <c r="A29" s="21" t="s">
        <v>44</v>
      </c>
      <c r="B29" s="82">
        <v>1409</v>
      </c>
      <c r="C29" s="83">
        <v>49271.430089000001</v>
      </c>
      <c r="D29" s="99">
        <v>86.917237106000002</v>
      </c>
      <c r="E29" s="99">
        <v>0.97027381000000001</v>
      </c>
      <c r="F29" s="99">
        <v>11.475729929</v>
      </c>
      <c r="G29" s="100">
        <v>141</v>
      </c>
      <c r="H29" s="99">
        <v>5681.895853</v>
      </c>
      <c r="I29" s="99">
        <v>88.870731332000005</v>
      </c>
      <c r="J29" s="99">
        <v>5.0579573571000003</v>
      </c>
      <c r="K29" s="99">
        <v>88.524270071000004</v>
      </c>
      <c r="L29" s="100">
        <v>1268</v>
      </c>
      <c r="M29" s="99">
        <v>43589.534236</v>
      </c>
      <c r="N29" s="99">
        <v>86.668907933</v>
      </c>
      <c r="O29" s="99">
        <v>0.89377157100000004</v>
      </c>
      <c r="P29" s="99">
        <v>2.2018233988999998</v>
      </c>
      <c r="Q29" s="99">
        <v>5.1185042351999996</v>
      </c>
      <c r="R29" s="99">
        <v>0.43016930289999999</v>
      </c>
    </row>
    <row r="30" spans="1:18" x14ac:dyDescent="0.35">
      <c r="A30" s="21" t="s">
        <v>45</v>
      </c>
      <c r="B30" s="82">
        <v>875</v>
      </c>
      <c r="C30" s="83">
        <v>2866.438114</v>
      </c>
      <c r="D30" s="99">
        <v>38.175466200000002</v>
      </c>
      <c r="E30" s="99">
        <v>1.2067430692000001</v>
      </c>
      <c r="F30" s="99">
        <v>16.135879222</v>
      </c>
      <c r="G30" s="100">
        <v>164</v>
      </c>
      <c r="H30" s="99">
        <v>501.102127</v>
      </c>
      <c r="I30" s="99">
        <v>41.109562031000003</v>
      </c>
      <c r="J30" s="99">
        <v>2.9429404058999999</v>
      </c>
      <c r="K30" s="99">
        <v>83.864120778</v>
      </c>
      <c r="L30" s="100">
        <v>711</v>
      </c>
      <c r="M30" s="99">
        <v>2365.3359879999998</v>
      </c>
      <c r="N30" s="99">
        <v>37.606833774000002</v>
      </c>
      <c r="O30" s="99">
        <v>1.3226407216</v>
      </c>
      <c r="P30" s="99">
        <v>3.5027282567000002</v>
      </c>
      <c r="Q30" s="99">
        <v>3.1766551015000002</v>
      </c>
      <c r="R30" s="99">
        <v>1.1026466975</v>
      </c>
    </row>
    <row r="31" spans="1:18" x14ac:dyDescent="0.35">
      <c r="A31" s="21" t="s">
        <v>215</v>
      </c>
      <c r="B31" s="82">
        <v>775</v>
      </c>
      <c r="C31" s="83">
        <v>9134.2840890000007</v>
      </c>
      <c r="D31" s="99">
        <v>34.328744288000003</v>
      </c>
      <c r="E31" s="99">
        <v>1.070702416</v>
      </c>
      <c r="F31" s="99">
        <v>7.9442420839999999</v>
      </c>
      <c r="G31" s="100">
        <v>120</v>
      </c>
      <c r="H31" s="99">
        <v>1496.49317</v>
      </c>
      <c r="I31" s="99">
        <v>70.230005879000004</v>
      </c>
      <c r="J31" s="99">
        <v>3.6399772466</v>
      </c>
      <c r="K31" s="99">
        <v>92.055757916000005</v>
      </c>
      <c r="L31" s="100">
        <v>655</v>
      </c>
      <c r="M31" s="99">
        <v>7637.790919</v>
      </c>
      <c r="N31" s="99">
        <v>31.203412878999998</v>
      </c>
      <c r="O31" s="99">
        <v>1.066561047</v>
      </c>
      <c r="P31" s="99">
        <v>39.026593001000002</v>
      </c>
      <c r="Q31" s="99">
        <v>3.6997015219999998</v>
      </c>
      <c r="R31" s="99">
        <v>10.548578789</v>
      </c>
    </row>
    <row r="32" spans="1:18" x14ac:dyDescent="0.35">
      <c r="A32" s="21" t="s">
        <v>47</v>
      </c>
      <c r="B32" s="82">
        <v>671</v>
      </c>
      <c r="C32" s="83">
        <v>4874.0227539999996</v>
      </c>
      <c r="D32" s="99">
        <v>32.786689371000001</v>
      </c>
      <c r="E32" s="99">
        <v>1.0240995944</v>
      </c>
      <c r="F32" s="99">
        <v>5.9908409519000001</v>
      </c>
      <c r="G32" s="100">
        <v>86</v>
      </c>
      <c r="H32" s="99">
        <v>634.18188899999996</v>
      </c>
      <c r="I32" s="99">
        <v>72.540789094000004</v>
      </c>
      <c r="J32" s="99">
        <v>4.6415568459000003</v>
      </c>
      <c r="K32" s="99">
        <v>94.009159048000001</v>
      </c>
      <c r="L32" s="100">
        <v>585</v>
      </c>
      <c r="M32" s="99">
        <v>4239.8408650000001</v>
      </c>
      <c r="N32" s="99">
        <v>30.302723686</v>
      </c>
      <c r="O32" s="99">
        <v>1.0348517793000001</v>
      </c>
      <c r="P32" s="99">
        <v>42.238065407000001</v>
      </c>
      <c r="Q32" s="99">
        <v>4.7812676594000001</v>
      </c>
      <c r="R32" s="99">
        <v>8.8340725549000005</v>
      </c>
    </row>
    <row r="33" spans="1:18" x14ac:dyDescent="0.35">
      <c r="A33" s="21" t="s">
        <v>216</v>
      </c>
      <c r="B33" s="82">
        <v>405</v>
      </c>
      <c r="C33" s="83">
        <v>6002.3889520000002</v>
      </c>
      <c r="D33" s="99">
        <v>26.001388602999999</v>
      </c>
      <c r="E33" s="99">
        <v>1.5200357414000001</v>
      </c>
      <c r="F33" s="99">
        <v>7.7628840078000003</v>
      </c>
      <c r="G33" s="100">
        <v>63</v>
      </c>
      <c r="H33" s="99">
        <v>830.73322299999995</v>
      </c>
      <c r="I33" s="99">
        <v>50.300133055000003</v>
      </c>
      <c r="J33" s="99">
        <v>5.9952669918000003</v>
      </c>
      <c r="K33" s="99">
        <v>92.237115992</v>
      </c>
      <c r="L33" s="100">
        <v>342</v>
      </c>
      <c r="M33" s="99">
        <v>5171.6557290000001</v>
      </c>
      <c r="N33" s="99">
        <v>24.129039981999998</v>
      </c>
      <c r="O33" s="99">
        <v>1.4464504280999999</v>
      </c>
      <c r="P33" s="99">
        <v>26.171093073000002</v>
      </c>
      <c r="Q33" s="99">
        <v>5.7804625773999998</v>
      </c>
      <c r="R33" s="99">
        <v>4.5275084341999996</v>
      </c>
    </row>
    <row r="34" spans="1:18" x14ac:dyDescent="0.35">
      <c r="A34" s="21" t="s">
        <v>50</v>
      </c>
      <c r="B34" s="82">
        <v>513</v>
      </c>
      <c r="C34" s="83">
        <v>3866.039076</v>
      </c>
      <c r="D34" s="99">
        <v>40.708430716000002</v>
      </c>
      <c r="E34" s="99">
        <v>2.4406211158</v>
      </c>
      <c r="F34" s="99">
        <v>14.828887379999999</v>
      </c>
      <c r="G34" s="100">
        <v>121</v>
      </c>
      <c r="H34" s="99">
        <v>877.68058599999995</v>
      </c>
      <c r="I34" s="99">
        <v>63.096797883999997</v>
      </c>
      <c r="J34" s="99">
        <v>5.9315298306999997</v>
      </c>
      <c r="K34" s="99">
        <v>85.171112620000002</v>
      </c>
      <c r="L34" s="100">
        <v>392</v>
      </c>
      <c r="M34" s="99">
        <v>2988.3584900000001</v>
      </c>
      <c r="N34" s="99">
        <v>36.866489762</v>
      </c>
      <c r="O34" s="99">
        <v>2.2055835637999999</v>
      </c>
      <c r="P34" s="99">
        <v>26.230308123</v>
      </c>
      <c r="Q34" s="99">
        <v>5.4557649678000004</v>
      </c>
      <c r="R34" s="99">
        <v>4.8078149035999997</v>
      </c>
    </row>
    <row r="35" spans="1:18" x14ac:dyDescent="0.35">
      <c r="A35" s="21" t="s">
        <v>51</v>
      </c>
      <c r="B35" s="82">
        <v>943</v>
      </c>
      <c r="C35" s="83">
        <v>8321.2292670000006</v>
      </c>
      <c r="D35" s="99">
        <v>43.827623621999997</v>
      </c>
      <c r="E35" s="99">
        <v>1.345527479</v>
      </c>
      <c r="F35" s="99">
        <v>9.4036030130999997</v>
      </c>
      <c r="G35" s="100">
        <v>86</v>
      </c>
      <c r="H35" s="99">
        <v>883.33730500000001</v>
      </c>
      <c r="I35" s="99">
        <v>49.024398822999999</v>
      </c>
      <c r="J35" s="99">
        <v>4.3161216525999997</v>
      </c>
      <c r="K35" s="99">
        <v>90.596396987000006</v>
      </c>
      <c r="L35" s="100">
        <v>857</v>
      </c>
      <c r="M35" s="99">
        <v>7437.891963</v>
      </c>
      <c r="N35" s="99">
        <v>43.282728411999997</v>
      </c>
      <c r="O35" s="99">
        <v>1.2939331158</v>
      </c>
      <c r="P35" s="99">
        <v>5.7416704109000003</v>
      </c>
      <c r="Q35" s="99">
        <v>4.1133540329000002</v>
      </c>
      <c r="R35" s="99">
        <v>1.3958609847000001</v>
      </c>
    </row>
    <row r="36" spans="1:18" x14ac:dyDescent="0.35">
      <c r="A36" s="21" t="s">
        <v>217</v>
      </c>
      <c r="B36" s="82">
        <v>138</v>
      </c>
      <c r="C36" s="83">
        <v>17968.019961999998</v>
      </c>
      <c r="D36" s="99">
        <v>45.182253545000002</v>
      </c>
      <c r="E36" s="99">
        <v>2.0904249282</v>
      </c>
      <c r="F36" s="99">
        <v>23.538471723000001</v>
      </c>
      <c r="G36" s="100">
        <v>49</v>
      </c>
      <c r="H36" s="99">
        <v>6264.7713839999997</v>
      </c>
      <c r="I36" s="99">
        <v>64.843841846000004</v>
      </c>
      <c r="J36" s="99">
        <v>7.6354302601999997</v>
      </c>
      <c r="K36" s="99">
        <v>76.461528276999999</v>
      </c>
      <c r="L36" s="100">
        <v>89</v>
      </c>
      <c r="M36" s="99">
        <v>11703.248578000001</v>
      </c>
      <c r="N36" s="99">
        <v>38.872765819999998</v>
      </c>
      <c r="O36" s="99">
        <v>2.7274107871000002</v>
      </c>
      <c r="P36" s="99">
        <v>25.971076025999999</v>
      </c>
      <c r="Q36" s="99">
        <v>8.5792024992999991</v>
      </c>
      <c r="R36" s="99">
        <v>3.0272133136999999</v>
      </c>
    </row>
    <row r="37" spans="1:18" x14ac:dyDescent="0.35">
      <c r="A37" s="21" t="s">
        <v>218</v>
      </c>
      <c r="B37" s="82">
        <v>145</v>
      </c>
      <c r="C37" s="83">
        <v>1322.182845</v>
      </c>
      <c r="D37" s="99">
        <v>47.900969277999998</v>
      </c>
      <c r="E37" s="99">
        <v>2.0992521911000002</v>
      </c>
      <c r="F37" s="99">
        <v>14.019121220000001</v>
      </c>
      <c r="G37" s="100">
        <v>39</v>
      </c>
      <c r="H37" s="99">
        <v>328.98025799999999</v>
      </c>
      <c r="I37" s="99">
        <v>83.039306732</v>
      </c>
      <c r="J37" s="99">
        <v>5.8868323449000002</v>
      </c>
      <c r="K37" s="99">
        <v>85.980878779999998</v>
      </c>
      <c r="L37" s="100">
        <v>106</v>
      </c>
      <c r="M37" s="99">
        <v>993.20258699999999</v>
      </c>
      <c r="N37" s="99">
        <v>42.012433397000002</v>
      </c>
      <c r="O37" s="99">
        <v>1.9076472673</v>
      </c>
      <c r="P37" s="99">
        <v>41.026873334999998</v>
      </c>
      <c r="Q37" s="99">
        <v>6.1623858772000002</v>
      </c>
      <c r="R37" s="99">
        <v>6.6576280927999996</v>
      </c>
    </row>
    <row r="38" spans="1:18" x14ac:dyDescent="0.35">
      <c r="A38" s="21" t="s">
        <v>219</v>
      </c>
      <c r="B38" s="82">
        <v>194</v>
      </c>
      <c r="C38" s="83">
        <v>1731.3440780000001</v>
      </c>
      <c r="D38" s="99">
        <v>43.836586775999997</v>
      </c>
      <c r="E38" s="99">
        <v>3.8541389825999999</v>
      </c>
      <c r="F38" s="99">
        <v>6.1265823224</v>
      </c>
      <c r="G38" s="100">
        <v>20</v>
      </c>
      <c r="H38" s="99">
        <v>171.628601</v>
      </c>
      <c r="I38" s="99">
        <v>70.20005999</v>
      </c>
      <c r="J38" s="99">
        <v>7.8930365988000002</v>
      </c>
      <c r="K38" s="99">
        <v>93.873417677999996</v>
      </c>
      <c r="L38" s="100">
        <v>174</v>
      </c>
      <c r="M38" s="99">
        <v>1559.715477</v>
      </c>
      <c r="N38" s="99">
        <v>42.096944329000003</v>
      </c>
      <c r="O38" s="99">
        <v>3.7865619262000001</v>
      </c>
      <c r="P38" s="99">
        <v>28.103115661</v>
      </c>
      <c r="Q38" s="99">
        <v>6.7046604574000002</v>
      </c>
      <c r="R38" s="99">
        <v>4.1915792513000003</v>
      </c>
    </row>
    <row r="40" spans="1:18" x14ac:dyDescent="0.35">
      <c r="A40" s="6" t="s">
        <v>52</v>
      </c>
    </row>
    <row r="41" spans="1:18" ht="55.4" customHeight="1" x14ac:dyDescent="0.35">
      <c r="A41" s="7" t="s">
        <v>53</v>
      </c>
      <c r="B41" s="109" t="s">
        <v>170</v>
      </c>
      <c r="C41" s="109"/>
      <c r="D41" s="109"/>
      <c r="E41" s="109"/>
      <c r="F41" s="109"/>
      <c r="G41" s="109"/>
      <c r="H41" s="109"/>
      <c r="I41" s="109"/>
      <c r="J41" s="50"/>
      <c r="K41" s="50"/>
      <c r="L41" s="50"/>
      <c r="M41" s="50"/>
    </row>
    <row r="42" spans="1:18" ht="27.65" customHeight="1" x14ac:dyDescent="0.35">
      <c r="B42" s="109" t="s">
        <v>171</v>
      </c>
      <c r="C42" s="109"/>
      <c r="D42" s="109"/>
      <c r="E42" s="109"/>
      <c r="F42" s="109"/>
      <c r="G42" s="109"/>
      <c r="H42" s="109"/>
      <c r="I42" s="109"/>
      <c r="J42" s="50"/>
      <c r="K42" s="50"/>
      <c r="L42" s="50"/>
      <c r="M42" s="50"/>
    </row>
    <row r="43" spans="1:18" ht="37.5" customHeight="1" x14ac:dyDescent="0.35">
      <c r="A43" s="48" t="s">
        <v>152</v>
      </c>
      <c r="B43" s="109" t="s">
        <v>221</v>
      </c>
      <c r="C43" s="109"/>
      <c r="D43" s="109"/>
      <c r="E43" s="109"/>
      <c r="F43" s="109"/>
      <c r="G43" s="109"/>
      <c r="H43" s="109"/>
      <c r="I43" s="109"/>
      <c r="J43" s="50"/>
      <c r="K43" s="50"/>
      <c r="L43" s="50"/>
      <c r="M43" s="50"/>
    </row>
    <row r="44" spans="1:18" x14ac:dyDescent="0.35">
      <c r="A44" s="48" t="s">
        <v>222</v>
      </c>
      <c r="B44" s="109" t="s">
        <v>223</v>
      </c>
      <c r="C44" s="109"/>
      <c r="D44" s="109"/>
      <c r="E44" s="109"/>
      <c r="F44" s="109"/>
      <c r="G44" s="109"/>
      <c r="H44" s="109"/>
      <c r="I44" s="109"/>
    </row>
    <row r="45" spans="1:18" x14ac:dyDescent="0.35">
      <c r="A45" s="48" t="s">
        <v>224</v>
      </c>
      <c r="B45" s="107" t="s">
        <v>153</v>
      </c>
      <c r="C45" s="107"/>
      <c r="D45" s="107"/>
      <c r="E45" s="107"/>
      <c r="F45" s="107"/>
      <c r="G45" s="107"/>
      <c r="H45" s="107"/>
      <c r="I45" s="107"/>
    </row>
  </sheetData>
  <mergeCells count="8">
    <mergeCell ref="K12:O12"/>
    <mergeCell ref="P12:R12"/>
    <mergeCell ref="B43:I43"/>
    <mergeCell ref="B44:I44"/>
    <mergeCell ref="B45:I45"/>
    <mergeCell ref="B41:I41"/>
    <mergeCell ref="B42:I42"/>
    <mergeCell ref="F12:J12"/>
  </mergeCells>
  <conditionalFormatting sqref="C14:C38 F14:F38 H14:H38 K14:K38 M14:M38">
    <cfRule type="expression" dxfId="137" priority="7">
      <formula>"$G3=1"</formula>
    </cfRule>
  </conditionalFormatting>
  <conditionalFormatting sqref="G14 L14:O14 G26 G34 L34:Q34 G36 L36:Q36">
    <cfRule type="expression" dxfId="136" priority="6">
      <formula>"$G3=1"</formula>
    </cfRule>
  </conditionalFormatting>
  <conditionalFormatting sqref="R14:R38">
    <cfRule type="cellIs" dxfId="135" priority="1" operator="lessThan">
      <formula>-1.96</formula>
    </cfRule>
    <cfRule type="cellIs" dxfId="134" priority="2" operator="greaterThan">
      <formula>1.96</formula>
    </cfRule>
  </conditionalFormatting>
  <hyperlinks>
    <hyperlink ref="K1" location="Contents!B53" display="Contents" xr:uid="{F4B494A6-A4EE-4CDC-B07F-0C10F6484674}"/>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ADC67-EA97-4577-813D-C397FEDE220C}">
  <dimension ref="A1:M45"/>
  <sheetViews>
    <sheetView zoomScaleNormal="100" workbookViewId="0">
      <selection activeCell="I18" sqref="I18"/>
    </sheetView>
  </sheetViews>
  <sheetFormatPr defaultRowHeight="14.5" x14ac:dyDescent="0.35"/>
  <cols>
    <col min="1" max="1" width="26.81640625" bestFit="1" customWidth="1"/>
    <col min="2" max="8" width="15.7265625" customWidth="1"/>
    <col min="9" max="9" width="4" customWidth="1"/>
    <col min="10" max="10" width="3.7265625" customWidth="1"/>
    <col min="11" max="13" width="15.7265625" customWidth="1"/>
  </cols>
  <sheetData>
    <row r="1" spans="1:13"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3" s="4" customFormat="1" ht="17.25" customHeight="1" x14ac:dyDescent="0.35">
      <c r="A2" s="2" t="s">
        <v>3</v>
      </c>
      <c r="B2" s="3" t="str">
        <f>'Table 5.1'!$B$2</f>
        <v>Chapter 5: Integrating digital technologies into teaching</v>
      </c>
      <c r="C2" s="3"/>
      <c r="D2" s="3"/>
      <c r="E2" s="3"/>
      <c r="F2" s="3"/>
      <c r="G2" s="3"/>
      <c r="H2" s="3"/>
      <c r="I2" s="3"/>
      <c r="J2" s="3"/>
      <c r="K2" s="3"/>
    </row>
    <row r="3" spans="1:13" s="4" customFormat="1" ht="17.25" customHeight="1" x14ac:dyDescent="0.35">
      <c r="A3" s="2"/>
      <c r="B3" s="3"/>
      <c r="C3" s="3"/>
      <c r="D3" s="3"/>
      <c r="E3" s="3"/>
      <c r="F3" s="3"/>
      <c r="G3" s="3"/>
      <c r="H3" s="3"/>
      <c r="I3" s="3"/>
      <c r="J3" s="3"/>
      <c r="K3" s="3"/>
    </row>
    <row r="4" spans="1:13" s="4" customFormat="1" ht="17.25" customHeight="1" x14ac:dyDescent="0.35">
      <c r="A4" s="2" t="s">
        <v>6</v>
      </c>
      <c r="B4" s="3" t="s">
        <v>335</v>
      </c>
      <c r="C4" s="3"/>
      <c r="D4" s="3"/>
      <c r="E4" s="3"/>
      <c r="F4" s="3"/>
      <c r="G4" s="3"/>
      <c r="H4" s="3"/>
      <c r="I4" s="3"/>
      <c r="J4" s="3"/>
      <c r="K4" s="3"/>
    </row>
    <row r="5" spans="1:13" s="4" customFormat="1" ht="17.25" customHeight="1" x14ac:dyDescent="0.35">
      <c r="A5" s="2"/>
      <c r="B5" s="3"/>
      <c r="C5" s="3"/>
      <c r="D5" s="3"/>
      <c r="E5" s="3"/>
      <c r="F5" s="3"/>
      <c r="G5" s="3"/>
      <c r="H5" s="3"/>
      <c r="I5" s="3"/>
      <c r="J5" s="3"/>
      <c r="K5" s="3"/>
    </row>
    <row r="6" spans="1:13" ht="17.25" customHeight="1" x14ac:dyDescent="0.35">
      <c r="A6" s="2" t="s">
        <v>8</v>
      </c>
      <c r="B6" s="3">
        <v>2023</v>
      </c>
      <c r="C6" s="3"/>
      <c r="D6" s="3"/>
      <c r="E6" s="3"/>
      <c r="F6" s="3"/>
      <c r="G6" s="3"/>
      <c r="H6" s="3"/>
      <c r="I6" s="3"/>
      <c r="J6" s="3"/>
      <c r="K6" s="3"/>
    </row>
    <row r="7" spans="1:13" ht="17.25" customHeight="1" x14ac:dyDescent="0.35">
      <c r="A7" s="5"/>
    </row>
    <row r="8" spans="1:13" ht="24" customHeight="1" x14ac:dyDescent="0.35">
      <c r="A8" s="2" t="s">
        <v>9</v>
      </c>
      <c r="B8" s="16" t="s">
        <v>172</v>
      </c>
      <c r="C8" s="17"/>
      <c r="D8" s="17"/>
      <c r="E8" s="17"/>
      <c r="F8" s="17"/>
      <c r="G8" s="17"/>
      <c r="H8" s="17"/>
      <c r="I8" s="17"/>
      <c r="J8" s="17"/>
      <c r="K8" s="17"/>
    </row>
    <row r="9" spans="1:13" x14ac:dyDescent="0.35">
      <c r="A9" s="2" t="s">
        <v>11</v>
      </c>
      <c r="B9" s="3" t="s">
        <v>12</v>
      </c>
      <c r="C9" s="18"/>
      <c r="D9" s="18"/>
      <c r="E9" s="18"/>
      <c r="F9" s="18"/>
      <c r="G9" s="18"/>
      <c r="H9" s="18"/>
      <c r="I9" s="18"/>
      <c r="J9" s="18"/>
      <c r="K9" s="18"/>
    </row>
    <row r="13" spans="1:13" ht="28" x14ac:dyDescent="0.35">
      <c r="A13" s="23"/>
      <c r="B13" s="22" t="s">
        <v>19</v>
      </c>
      <c r="C13" s="22" t="s">
        <v>20</v>
      </c>
      <c r="D13" s="22" t="s">
        <v>21</v>
      </c>
      <c r="E13" s="22" t="s">
        <v>22</v>
      </c>
      <c r="F13" s="34"/>
      <c r="G13" s="34"/>
      <c r="H13" s="34"/>
      <c r="I13" s="34"/>
      <c r="J13" s="34"/>
      <c r="K13" s="34"/>
      <c r="L13" s="34"/>
      <c r="M13" s="34"/>
    </row>
    <row r="14" spans="1:13" x14ac:dyDescent="0.35">
      <c r="A14" s="21" t="s">
        <v>208</v>
      </c>
      <c r="B14" s="82">
        <v>455</v>
      </c>
      <c r="C14" s="83">
        <v>5697.4503480000003</v>
      </c>
      <c r="D14" s="99">
        <v>33.228470879</v>
      </c>
      <c r="E14" s="99">
        <v>1.879845918</v>
      </c>
      <c r="F14" s="33"/>
      <c r="G14" s="33"/>
      <c r="H14" s="33"/>
      <c r="I14" s="33"/>
      <c r="J14" s="33"/>
      <c r="K14" s="33"/>
      <c r="L14" s="33"/>
      <c r="M14" s="33"/>
    </row>
    <row r="15" spans="1:13" x14ac:dyDescent="0.35">
      <c r="A15" s="21" t="s">
        <v>29</v>
      </c>
      <c r="B15" s="82">
        <v>1265</v>
      </c>
      <c r="C15" s="83">
        <v>15798.265122999999</v>
      </c>
      <c r="D15" s="99">
        <v>42.300551958</v>
      </c>
      <c r="E15" s="99">
        <v>1.1201412953000001</v>
      </c>
      <c r="F15" s="33"/>
      <c r="G15" s="33"/>
      <c r="H15" s="33"/>
      <c r="I15" s="33"/>
      <c r="J15" s="33"/>
      <c r="K15" s="33"/>
      <c r="L15" s="33"/>
      <c r="M15" s="33"/>
    </row>
    <row r="16" spans="1:13" x14ac:dyDescent="0.35">
      <c r="A16" s="21" t="s">
        <v>209</v>
      </c>
      <c r="B16" s="82">
        <v>305</v>
      </c>
      <c r="C16" s="83">
        <v>3652.6588879999999</v>
      </c>
      <c r="D16" s="99">
        <v>33.253953905000003</v>
      </c>
      <c r="E16" s="99">
        <v>2.2503912394999999</v>
      </c>
      <c r="F16" s="33"/>
      <c r="G16" s="33"/>
      <c r="H16" s="33"/>
      <c r="I16" s="33"/>
      <c r="J16" s="33"/>
      <c r="K16" s="33"/>
      <c r="L16" s="33"/>
      <c r="M16" s="33"/>
    </row>
    <row r="17" spans="1:13" x14ac:dyDescent="0.35">
      <c r="A17" s="21" t="s">
        <v>210</v>
      </c>
      <c r="B17" s="82">
        <v>788</v>
      </c>
      <c r="C17" s="83">
        <v>69128.519870999997</v>
      </c>
      <c r="D17" s="99">
        <v>31.832150866999999</v>
      </c>
      <c r="E17" s="99">
        <v>2.0340974861999999</v>
      </c>
      <c r="F17" s="33"/>
      <c r="G17" s="33"/>
      <c r="H17" s="33"/>
      <c r="I17" s="33"/>
      <c r="J17" s="33"/>
      <c r="K17" s="33"/>
      <c r="L17" s="33"/>
      <c r="M17" s="33"/>
    </row>
    <row r="18" spans="1:13" x14ac:dyDescent="0.35">
      <c r="A18" s="21" t="s">
        <v>32</v>
      </c>
      <c r="B18" s="82">
        <v>405</v>
      </c>
      <c r="C18" s="83">
        <v>4631.4951950000004</v>
      </c>
      <c r="D18" s="99">
        <v>17.686097364999998</v>
      </c>
      <c r="E18" s="99">
        <v>1.1382124765999999</v>
      </c>
      <c r="F18" s="33"/>
      <c r="G18" s="33"/>
      <c r="H18" s="33"/>
      <c r="I18" s="33"/>
      <c r="J18" s="33"/>
      <c r="K18" s="33"/>
      <c r="L18" s="33"/>
      <c r="M18" s="33"/>
    </row>
    <row r="19" spans="1:13" x14ac:dyDescent="0.35">
      <c r="A19" s="21" t="s">
        <v>33</v>
      </c>
      <c r="B19" s="82">
        <v>2371</v>
      </c>
      <c r="C19" s="83">
        <v>48620.280413</v>
      </c>
      <c r="D19" s="99">
        <v>38.540731536000003</v>
      </c>
      <c r="E19" s="99">
        <v>1.0960729328000001</v>
      </c>
      <c r="F19" s="33"/>
      <c r="G19" s="33"/>
      <c r="H19" s="33"/>
      <c r="I19" s="33"/>
      <c r="J19" s="33"/>
      <c r="K19" s="33"/>
      <c r="L19" s="33"/>
      <c r="M19" s="33"/>
    </row>
    <row r="20" spans="1:13" x14ac:dyDescent="0.35">
      <c r="A20" s="21" t="s">
        <v>211</v>
      </c>
      <c r="B20" s="82">
        <v>514</v>
      </c>
      <c r="C20" s="83">
        <v>54464.547047</v>
      </c>
      <c r="D20" s="99">
        <v>35.814954038000003</v>
      </c>
      <c r="E20" s="99">
        <v>1.3699088910999999</v>
      </c>
      <c r="F20" s="33"/>
      <c r="G20" s="33"/>
      <c r="H20" s="33"/>
      <c r="I20" s="33"/>
      <c r="J20" s="33"/>
      <c r="K20" s="33"/>
      <c r="L20" s="33"/>
      <c r="M20" s="33"/>
    </row>
    <row r="21" spans="1:13" x14ac:dyDescent="0.35">
      <c r="A21" s="21" t="s">
        <v>35</v>
      </c>
      <c r="B21" s="82">
        <v>576</v>
      </c>
      <c r="C21" s="83">
        <v>3662.4758360000001</v>
      </c>
      <c r="D21" s="99">
        <v>31.451440495</v>
      </c>
      <c r="E21" s="99">
        <v>1.4506661378000001</v>
      </c>
      <c r="F21" s="33"/>
      <c r="G21" s="33"/>
      <c r="H21" s="33"/>
      <c r="I21" s="33"/>
      <c r="J21" s="33"/>
      <c r="K21" s="33"/>
      <c r="L21" s="33"/>
      <c r="M21" s="33"/>
    </row>
    <row r="22" spans="1:13" x14ac:dyDescent="0.35">
      <c r="A22" s="21" t="s">
        <v>36</v>
      </c>
      <c r="B22" s="82">
        <v>1018</v>
      </c>
      <c r="C22" s="83">
        <v>57898.86767</v>
      </c>
      <c r="D22" s="99">
        <v>47.130395043999997</v>
      </c>
      <c r="E22" s="99">
        <v>1.2765308640999999</v>
      </c>
      <c r="F22" s="33"/>
      <c r="G22" s="33"/>
      <c r="H22" s="33"/>
      <c r="I22" s="33"/>
      <c r="J22" s="33"/>
      <c r="K22" s="33"/>
      <c r="L22" s="33"/>
      <c r="M22" s="33"/>
    </row>
    <row r="23" spans="1:13" x14ac:dyDescent="0.35">
      <c r="A23" s="21" t="s">
        <v>212</v>
      </c>
      <c r="B23" s="82">
        <v>292</v>
      </c>
      <c r="C23" s="83">
        <v>645.30023900000003</v>
      </c>
      <c r="D23" s="99">
        <v>26.589438574999999</v>
      </c>
      <c r="E23" s="99">
        <v>1.3522769136999999</v>
      </c>
      <c r="F23" s="33"/>
      <c r="G23" s="33"/>
      <c r="H23" s="33"/>
      <c r="I23" s="33"/>
      <c r="J23" s="33"/>
      <c r="K23" s="33"/>
      <c r="L23" s="33"/>
      <c r="M23" s="33"/>
    </row>
    <row r="24" spans="1:13" x14ac:dyDescent="0.35">
      <c r="A24" s="21" t="s">
        <v>38</v>
      </c>
      <c r="B24" s="82">
        <v>924</v>
      </c>
      <c r="C24" s="83">
        <v>3737.090584</v>
      </c>
      <c r="D24" s="99">
        <v>54.980495705000003</v>
      </c>
      <c r="E24" s="99">
        <v>1.651167418</v>
      </c>
      <c r="F24" s="33"/>
      <c r="G24" s="33"/>
      <c r="H24" s="33"/>
      <c r="I24" s="33"/>
      <c r="J24" s="33"/>
      <c r="K24" s="33"/>
      <c r="L24" s="33"/>
      <c r="M24" s="33"/>
    </row>
    <row r="25" spans="1:13" x14ac:dyDescent="0.35">
      <c r="A25" s="21" t="s">
        <v>40</v>
      </c>
      <c r="B25" s="82">
        <v>424</v>
      </c>
      <c r="C25" s="83">
        <v>8099.6042219999999</v>
      </c>
      <c r="D25" s="99">
        <v>26.073477733000001</v>
      </c>
      <c r="E25" s="99">
        <v>1.4775099321</v>
      </c>
      <c r="F25" s="33"/>
      <c r="G25" s="33"/>
      <c r="H25" s="33"/>
      <c r="I25" s="33"/>
      <c r="J25" s="33"/>
      <c r="K25" s="33"/>
      <c r="L25" s="33"/>
      <c r="M25" s="33"/>
    </row>
    <row r="26" spans="1:13" x14ac:dyDescent="0.35">
      <c r="A26" s="21" t="s">
        <v>213</v>
      </c>
      <c r="B26" s="82">
        <v>197</v>
      </c>
      <c r="C26" s="83">
        <v>888.70383200000003</v>
      </c>
      <c r="D26" s="99">
        <v>52.841565885000001</v>
      </c>
      <c r="E26" s="99">
        <v>4.2857134625000004</v>
      </c>
      <c r="F26" s="33"/>
      <c r="G26" s="33"/>
      <c r="H26" s="33"/>
      <c r="I26" s="33"/>
      <c r="J26" s="33"/>
      <c r="K26" s="33"/>
      <c r="L26" s="33"/>
      <c r="M26" s="33"/>
    </row>
    <row r="27" spans="1:13" x14ac:dyDescent="0.35">
      <c r="A27" s="21" t="s">
        <v>214</v>
      </c>
      <c r="B27" s="82">
        <v>582</v>
      </c>
      <c r="C27" s="83">
        <v>10295.253486</v>
      </c>
      <c r="D27" s="99">
        <v>36.660385509000001</v>
      </c>
      <c r="E27" s="99">
        <v>1.18465255</v>
      </c>
      <c r="F27" s="33"/>
      <c r="G27" s="33"/>
      <c r="H27" s="33"/>
      <c r="I27" s="33"/>
      <c r="J27" s="33"/>
      <c r="K27" s="33"/>
      <c r="L27" s="33"/>
      <c r="M27" s="33"/>
    </row>
    <row r="28" spans="1:13" x14ac:dyDescent="0.35">
      <c r="A28" s="21" t="s">
        <v>43</v>
      </c>
      <c r="B28" s="82">
        <v>619</v>
      </c>
      <c r="C28" s="83">
        <v>6737.2060099999999</v>
      </c>
      <c r="D28" s="99">
        <v>30.028508690999999</v>
      </c>
      <c r="E28" s="99">
        <v>1.2645925589</v>
      </c>
      <c r="F28" s="33"/>
      <c r="G28" s="33"/>
      <c r="H28" s="33"/>
      <c r="I28" s="33"/>
      <c r="J28" s="33"/>
      <c r="K28" s="33"/>
      <c r="L28" s="33"/>
      <c r="M28" s="33"/>
    </row>
    <row r="29" spans="1:13" x14ac:dyDescent="0.35">
      <c r="A29" s="21" t="s">
        <v>44</v>
      </c>
      <c r="B29" s="82">
        <v>1358</v>
      </c>
      <c r="C29" s="83">
        <v>47387.450341000003</v>
      </c>
      <c r="D29" s="99">
        <v>83.963712084999997</v>
      </c>
      <c r="E29" s="99">
        <v>1.2042035009000001</v>
      </c>
      <c r="F29" s="33"/>
      <c r="G29" s="33"/>
      <c r="H29" s="33"/>
      <c r="I29" s="33"/>
      <c r="J29" s="33"/>
      <c r="K29" s="33"/>
      <c r="L29" s="33"/>
      <c r="M29" s="33"/>
    </row>
    <row r="30" spans="1:13" x14ac:dyDescent="0.35">
      <c r="A30" s="21" t="s">
        <v>45</v>
      </c>
      <c r="B30" s="82">
        <v>679</v>
      </c>
      <c r="C30" s="83">
        <v>2212.2828720000002</v>
      </c>
      <c r="D30" s="99">
        <v>29.471171321</v>
      </c>
      <c r="E30" s="99">
        <v>1.0449916083999999</v>
      </c>
      <c r="F30" s="33"/>
      <c r="G30" s="33"/>
      <c r="H30" s="33"/>
      <c r="I30" s="33"/>
      <c r="J30" s="33"/>
      <c r="K30" s="33"/>
      <c r="L30" s="33"/>
      <c r="M30" s="33"/>
    </row>
    <row r="31" spans="1:13" x14ac:dyDescent="0.35">
      <c r="A31" s="21" t="s">
        <v>215</v>
      </c>
      <c r="B31" s="82">
        <v>669</v>
      </c>
      <c r="C31" s="83">
        <v>8056.4498279999998</v>
      </c>
      <c r="D31" s="99">
        <v>30.186605422</v>
      </c>
      <c r="E31" s="99">
        <v>1.3189057581999999</v>
      </c>
      <c r="F31" s="33"/>
      <c r="G31" s="33"/>
      <c r="H31" s="33"/>
      <c r="I31" s="33"/>
      <c r="J31" s="33"/>
      <c r="K31" s="33"/>
      <c r="L31" s="33"/>
      <c r="M31" s="33"/>
    </row>
    <row r="32" spans="1:13" x14ac:dyDescent="0.35">
      <c r="A32" s="21" t="s">
        <v>47</v>
      </c>
      <c r="B32" s="82">
        <v>560</v>
      </c>
      <c r="C32" s="83">
        <v>3993.7638419999998</v>
      </c>
      <c r="D32" s="99">
        <v>26.846759471999999</v>
      </c>
      <c r="E32" s="99">
        <v>1.2183219178</v>
      </c>
      <c r="F32" s="33"/>
      <c r="G32" s="33"/>
      <c r="H32" s="33"/>
      <c r="I32" s="33"/>
      <c r="J32" s="33"/>
      <c r="K32" s="33"/>
      <c r="L32" s="33"/>
      <c r="M32" s="33"/>
    </row>
    <row r="33" spans="1:13" x14ac:dyDescent="0.35">
      <c r="A33" s="21" t="s">
        <v>216</v>
      </c>
      <c r="B33" s="82">
        <v>446</v>
      </c>
      <c r="C33" s="83">
        <v>6720.842251</v>
      </c>
      <c r="D33" s="99">
        <v>29.043490767000002</v>
      </c>
      <c r="E33" s="99">
        <v>1.3071409092999999</v>
      </c>
      <c r="F33" s="33"/>
      <c r="G33" s="33"/>
      <c r="H33" s="33"/>
      <c r="I33" s="33"/>
      <c r="J33" s="33"/>
      <c r="K33" s="33"/>
      <c r="L33" s="33"/>
      <c r="M33" s="33"/>
    </row>
    <row r="34" spans="1:13" x14ac:dyDescent="0.35">
      <c r="A34" s="21" t="s">
        <v>50</v>
      </c>
      <c r="B34" s="82">
        <v>531</v>
      </c>
      <c r="C34" s="83">
        <v>3957.5832350000001</v>
      </c>
      <c r="D34" s="99">
        <v>41.579075226999997</v>
      </c>
      <c r="E34" s="99">
        <v>2.2727826728</v>
      </c>
      <c r="F34" s="33"/>
      <c r="G34" s="33"/>
      <c r="H34" s="33"/>
      <c r="I34" s="33"/>
      <c r="J34" s="33"/>
      <c r="K34" s="33"/>
      <c r="L34" s="33"/>
      <c r="M34" s="33"/>
    </row>
    <row r="35" spans="1:13" x14ac:dyDescent="0.35">
      <c r="A35" s="21" t="s">
        <v>51</v>
      </c>
      <c r="B35" s="82">
        <v>972</v>
      </c>
      <c r="C35" s="83">
        <v>8809.8995759999998</v>
      </c>
      <c r="D35" s="99">
        <v>46.399409710999997</v>
      </c>
      <c r="E35" s="99">
        <v>1.2206931041</v>
      </c>
      <c r="F35" s="33"/>
      <c r="G35" s="33"/>
      <c r="H35" s="33"/>
      <c r="I35" s="33"/>
      <c r="J35" s="33"/>
      <c r="K35" s="33"/>
      <c r="L35" s="33"/>
      <c r="M35" s="33"/>
    </row>
    <row r="36" spans="1:13" x14ac:dyDescent="0.35">
      <c r="A36" s="21" t="s">
        <v>217</v>
      </c>
      <c r="B36" s="82">
        <v>144</v>
      </c>
      <c r="C36" s="83">
        <v>1273.864188</v>
      </c>
      <c r="D36" s="99">
        <v>46.051216486999998</v>
      </c>
      <c r="E36" s="99">
        <v>2.3949751735999998</v>
      </c>
      <c r="F36" s="33"/>
      <c r="G36" s="33"/>
      <c r="H36" s="33"/>
      <c r="I36" s="33"/>
      <c r="J36" s="33"/>
      <c r="K36" s="33"/>
      <c r="L36" s="33"/>
      <c r="M36" s="33"/>
    </row>
    <row r="37" spans="1:13" x14ac:dyDescent="0.35">
      <c r="A37" s="21" t="s">
        <v>218</v>
      </c>
      <c r="B37" s="82">
        <v>125</v>
      </c>
      <c r="C37" s="83">
        <v>16540.350912000002</v>
      </c>
      <c r="D37" s="99">
        <v>41.873851334000001</v>
      </c>
      <c r="E37" s="99">
        <v>2.3456216861999999</v>
      </c>
      <c r="F37" s="33"/>
      <c r="G37" s="33"/>
      <c r="H37" s="33"/>
      <c r="I37" s="33"/>
      <c r="J37" s="33"/>
      <c r="K37" s="33"/>
      <c r="L37" s="33"/>
      <c r="M37" s="33"/>
    </row>
    <row r="38" spans="1:13" x14ac:dyDescent="0.35">
      <c r="A38" s="21" t="s">
        <v>219</v>
      </c>
      <c r="B38" s="82">
        <v>181</v>
      </c>
      <c r="C38" s="83">
        <v>1625.74199</v>
      </c>
      <c r="D38" s="99">
        <v>41.275017202999997</v>
      </c>
      <c r="E38" s="99">
        <v>2.9920999219</v>
      </c>
      <c r="F38" s="33"/>
      <c r="G38" s="33"/>
      <c r="H38" s="33"/>
      <c r="I38" s="33"/>
      <c r="J38" s="33"/>
      <c r="K38" s="33"/>
      <c r="L38" s="33"/>
      <c r="M38" s="33"/>
    </row>
    <row r="40" spans="1:13" x14ac:dyDescent="0.35">
      <c r="A40" s="6" t="s">
        <v>52</v>
      </c>
    </row>
    <row r="41" spans="1:13" ht="59.9" customHeight="1" x14ac:dyDescent="0.35">
      <c r="A41" s="7" t="s">
        <v>53</v>
      </c>
      <c r="B41" s="109" t="s">
        <v>173</v>
      </c>
      <c r="C41" s="109"/>
      <c r="D41" s="109"/>
      <c r="E41" s="109"/>
      <c r="F41" s="109"/>
      <c r="G41" s="109"/>
      <c r="H41" s="109"/>
      <c r="I41" s="109"/>
      <c r="J41" s="50"/>
      <c r="K41" s="50"/>
      <c r="L41" s="50"/>
      <c r="M41" s="50"/>
    </row>
    <row r="42" spans="1:13" ht="24.25" customHeight="1" x14ac:dyDescent="0.35">
      <c r="B42" s="109" t="s">
        <v>171</v>
      </c>
      <c r="C42" s="109"/>
      <c r="D42" s="109"/>
      <c r="E42" s="109"/>
      <c r="F42" s="109"/>
      <c r="G42" s="109"/>
      <c r="H42" s="109"/>
      <c r="I42" s="109"/>
      <c r="J42" s="50"/>
      <c r="K42" s="50"/>
      <c r="L42" s="50"/>
      <c r="M42" s="50"/>
    </row>
    <row r="43" spans="1:13" ht="33.4" customHeight="1" x14ac:dyDescent="0.35">
      <c r="A43" s="48" t="s">
        <v>152</v>
      </c>
      <c r="B43" s="109" t="s">
        <v>221</v>
      </c>
      <c r="C43" s="109"/>
      <c r="D43" s="109"/>
      <c r="E43" s="109"/>
      <c r="F43" s="109"/>
      <c r="G43" s="109"/>
      <c r="H43" s="109"/>
      <c r="I43" s="109"/>
      <c r="J43" s="50"/>
      <c r="K43" s="50"/>
      <c r="L43" s="50"/>
      <c r="M43" s="50"/>
    </row>
    <row r="44" spans="1:13" x14ac:dyDescent="0.35">
      <c r="A44" s="48" t="s">
        <v>222</v>
      </c>
      <c r="B44" s="109" t="s">
        <v>223</v>
      </c>
      <c r="C44" s="109"/>
      <c r="D44" s="109"/>
      <c r="E44" s="109"/>
      <c r="F44" s="109"/>
      <c r="G44" s="109"/>
      <c r="H44" s="109"/>
      <c r="I44" s="109"/>
    </row>
    <row r="45" spans="1:13" x14ac:dyDescent="0.35">
      <c r="A45" s="48" t="s">
        <v>224</v>
      </c>
      <c r="B45" s="107" t="s">
        <v>153</v>
      </c>
      <c r="C45" s="107"/>
      <c r="D45" s="107"/>
      <c r="E45" s="107"/>
      <c r="F45" s="107"/>
      <c r="G45" s="107"/>
      <c r="H45" s="107"/>
      <c r="I45" s="107"/>
    </row>
  </sheetData>
  <mergeCells count="5">
    <mergeCell ref="B45:I45"/>
    <mergeCell ref="B41:I41"/>
    <mergeCell ref="B42:I42"/>
    <mergeCell ref="B43:I43"/>
    <mergeCell ref="B44:I44"/>
  </mergeCells>
  <conditionalFormatting sqref="C14:C38">
    <cfRule type="expression" dxfId="133" priority="1">
      <formula>"$G3=1"</formula>
    </cfRule>
  </conditionalFormatting>
  <hyperlinks>
    <hyperlink ref="K1" location="Contents!B54" display="Contents" xr:uid="{4885DBDC-0D54-417C-B75E-F712E4B592F9}"/>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BF0DE-3BDF-4E80-ACF0-6C3FBF2A5C6C}">
  <dimension ref="A1:AU45"/>
  <sheetViews>
    <sheetView zoomScaleNormal="100" workbookViewId="0">
      <selection activeCell="I19" sqref="I19"/>
    </sheetView>
  </sheetViews>
  <sheetFormatPr defaultRowHeight="14.5" x14ac:dyDescent="0.35"/>
  <cols>
    <col min="1" max="1" width="26.81640625" bestFit="1" customWidth="1"/>
    <col min="2" max="7" width="15.7265625" customWidth="1"/>
    <col min="8" max="10" width="2.54296875" customWidth="1"/>
    <col min="11" max="13" width="15.7265625" customWidth="1"/>
  </cols>
  <sheetData>
    <row r="1" spans="1:47"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47" s="4" customFormat="1" ht="17.25" customHeight="1" x14ac:dyDescent="0.35">
      <c r="A2" s="2" t="s">
        <v>3</v>
      </c>
      <c r="B2" s="3" t="str">
        <f>'Table 5.1'!$B$2</f>
        <v>Chapter 5: Integrating digital technologies into teaching</v>
      </c>
      <c r="C2" s="3"/>
      <c r="D2" s="3"/>
      <c r="E2" s="3"/>
      <c r="F2" s="3"/>
      <c r="G2" s="3"/>
      <c r="H2" s="3"/>
      <c r="I2" s="3"/>
      <c r="J2" s="3"/>
      <c r="K2" s="3"/>
    </row>
    <row r="3" spans="1:47" s="4" customFormat="1" ht="17.25" customHeight="1" x14ac:dyDescent="0.35">
      <c r="A3" s="2"/>
      <c r="B3" s="3"/>
      <c r="C3" s="3"/>
      <c r="D3" s="3"/>
      <c r="E3" s="3"/>
      <c r="F3" s="3"/>
      <c r="G3" s="3"/>
      <c r="H3" s="3"/>
      <c r="I3" s="3"/>
      <c r="J3" s="3"/>
      <c r="K3" s="3"/>
    </row>
    <row r="4" spans="1:47" s="4" customFormat="1" ht="17.25" customHeight="1" x14ac:dyDescent="0.35">
      <c r="A4" s="2" t="s">
        <v>6</v>
      </c>
      <c r="B4" s="3" t="s">
        <v>335</v>
      </c>
      <c r="C4" s="3"/>
      <c r="D4" s="3"/>
      <c r="E4" s="3"/>
      <c r="F4" s="3"/>
      <c r="G4" s="3"/>
      <c r="H4" s="3"/>
      <c r="I4" s="3"/>
      <c r="J4" s="3"/>
      <c r="K4" s="3"/>
    </row>
    <row r="5" spans="1:47" s="4" customFormat="1" ht="17.25" customHeight="1" x14ac:dyDescent="0.35">
      <c r="A5" s="2"/>
      <c r="B5" s="3"/>
      <c r="C5" s="3"/>
      <c r="D5" s="3"/>
      <c r="E5" s="3"/>
      <c r="F5" s="3"/>
      <c r="G5" s="3"/>
      <c r="H5" s="3"/>
      <c r="I5" s="3"/>
      <c r="J5" s="3"/>
      <c r="K5" s="3"/>
    </row>
    <row r="6" spans="1:47" ht="17.25" customHeight="1" x14ac:dyDescent="0.35">
      <c r="A6" s="2" t="s">
        <v>8</v>
      </c>
      <c r="B6" s="3">
        <v>2023</v>
      </c>
      <c r="C6" s="3"/>
      <c r="D6" s="3"/>
      <c r="E6" s="3"/>
      <c r="F6" s="3"/>
      <c r="G6" s="3"/>
      <c r="H6" s="3"/>
      <c r="I6" s="3"/>
      <c r="J6" s="3"/>
      <c r="K6" s="3"/>
    </row>
    <row r="7" spans="1:47" ht="17.25" customHeight="1" x14ac:dyDescent="0.35">
      <c r="A7" s="5"/>
    </row>
    <row r="8" spans="1:47" ht="24" customHeight="1" x14ac:dyDescent="0.35">
      <c r="A8" s="2" t="s">
        <v>9</v>
      </c>
      <c r="B8" s="16" t="s">
        <v>174</v>
      </c>
      <c r="C8" s="17"/>
      <c r="D8" s="17"/>
      <c r="E8" s="17"/>
      <c r="F8" s="17"/>
      <c r="G8" s="68"/>
      <c r="H8" s="68"/>
      <c r="I8" s="68"/>
      <c r="J8" s="68"/>
      <c r="K8" s="68"/>
    </row>
    <row r="9" spans="1:47" x14ac:dyDescent="0.35">
      <c r="A9" s="2" t="s">
        <v>11</v>
      </c>
      <c r="B9" s="3" t="s">
        <v>12</v>
      </c>
      <c r="C9" s="18"/>
      <c r="D9" s="18"/>
      <c r="E9" s="18"/>
      <c r="F9" s="18"/>
      <c r="G9" s="18"/>
      <c r="H9" s="18"/>
      <c r="I9" s="18"/>
      <c r="J9" s="18"/>
      <c r="K9" s="18"/>
    </row>
    <row r="13" spans="1:47" ht="28" x14ac:dyDescent="0.35">
      <c r="A13" s="23"/>
      <c r="B13" s="22" t="s">
        <v>24</v>
      </c>
      <c r="C13" s="22" t="s">
        <v>20</v>
      </c>
      <c r="D13" s="22" t="s">
        <v>21</v>
      </c>
      <c r="E13" s="22" t="s">
        <v>22</v>
      </c>
      <c r="F13" s="34"/>
      <c r="G13" s="34"/>
      <c r="H13" s="34"/>
      <c r="I13" s="34"/>
      <c r="J13" s="34"/>
      <c r="K13" s="34"/>
      <c r="L13" s="34"/>
      <c r="M13" s="34"/>
    </row>
    <row r="14" spans="1:47" x14ac:dyDescent="0.35">
      <c r="A14" s="21" t="s">
        <v>208</v>
      </c>
      <c r="B14" s="82">
        <v>336</v>
      </c>
      <c r="C14" s="83">
        <v>4514.0706650000002</v>
      </c>
      <c r="D14" s="99">
        <v>26.2747204</v>
      </c>
      <c r="E14" s="99">
        <v>1.581090611</v>
      </c>
      <c r="F14" s="93"/>
      <c r="G14" s="93"/>
      <c r="H14" s="93"/>
      <c r="I14" s="93"/>
      <c r="J14" s="93"/>
      <c r="K14" s="93"/>
      <c r="L14" s="93"/>
      <c r="M14" s="93"/>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row>
    <row r="15" spans="1:47" x14ac:dyDescent="0.35">
      <c r="A15" s="21" t="s">
        <v>29</v>
      </c>
      <c r="B15" s="82">
        <v>1596</v>
      </c>
      <c r="C15" s="83">
        <v>19785.21747</v>
      </c>
      <c r="D15" s="99">
        <v>52.555427719999997</v>
      </c>
      <c r="E15" s="99">
        <v>1.260941527</v>
      </c>
      <c r="F15" s="93"/>
      <c r="G15" s="93"/>
      <c r="H15" s="93"/>
      <c r="I15" s="93"/>
      <c r="J15" s="93"/>
      <c r="K15" s="93"/>
      <c r="L15" s="93"/>
      <c r="M15" s="93"/>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row>
    <row r="16" spans="1:47" x14ac:dyDescent="0.35">
      <c r="A16" s="21" t="s">
        <v>209</v>
      </c>
      <c r="B16" s="82">
        <v>271</v>
      </c>
      <c r="C16" s="83">
        <v>2981.9327739999999</v>
      </c>
      <c r="D16" s="99">
        <v>27.165791200000001</v>
      </c>
      <c r="E16" s="99">
        <v>1.7752161310000001</v>
      </c>
      <c r="F16" s="93"/>
      <c r="G16" s="93"/>
      <c r="H16" s="93"/>
      <c r="I16" s="93"/>
      <c r="J16" s="93"/>
      <c r="K16" s="93"/>
      <c r="L16" s="93"/>
      <c r="M16" s="93"/>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row>
    <row r="17" spans="1:47" x14ac:dyDescent="0.35">
      <c r="A17" s="21" t="s">
        <v>210</v>
      </c>
      <c r="B17" s="82">
        <v>592</v>
      </c>
      <c r="C17" s="83">
        <v>48607.711369999997</v>
      </c>
      <c r="D17" s="99">
        <v>22.388090380000001</v>
      </c>
      <c r="E17" s="99">
        <v>1.774522226</v>
      </c>
      <c r="F17" s="93"/>
      <c r="G17" s="93"/>
      <c r="H17" s="93"/>
      <c r="I17" s="93"/>
      <c r="J17" s="93"/>
      <c r="K17" s="93"/>
      <c r="L17" s="93"/>
      <c r="M17" s="93"/>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row>
    <row r="18" spans="1:47" x14ac:dyDescent="0.35">
      <c r="A18" s="21" t="s">
        <v>32</v>
      </c>
      <c r="B18" s="82">
        <v>343</v>
      </c>
      <c r="C18" s="83">
        <v>4009.2871570000002</v>
      </c>
      <c r="D18" s="99">
        <v>15.28039469</v>
      </c>
      <c r="E18" s="99">
        <v>1.0334342949999999</v>
      </c>
      <c r="F18" s="93"/>
      <c r="G18" s="93"/>
      <c r="H18" s="93"/>
      <c r="I18" s="93"/>
      <c r="J18" s="93"/>
      <c r="K18" s="93"/>
      <c r="L18" s="93"/>
      <c r="M18" s="93"/>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row>
    <row r="19" spans="1:47" x14ac:dyDescent="0.35">
      <c r="A19" s="21" t="s">
        <v>33</v>
      </c>
      <c r="B19" s="82">
        <v>2363</v>
      </c>
      <c r="C19" s="83">
        <v>48602.971109999999</v>
      </c>
      <c r="D19" s="99">
        <v>38.508966309999998</v>
      </c>
      <c r="E19" s="99">
        <v>1.040306749</v>
      </c>
      <c r="F19" s="93"/>
      <c r="G19" s="93"/>
      <c r="H19" s="93"/>
      <c r="I19" s="93"/>
      <c r="J19" s="93"/>
      <c r="K19" s="93"/>
      <c r="L19" s="93"/>
      <c r="M19" s="93"/>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row>
    <row r="20" spans="1:47" x14ac:dyDescent="0.35">
      <c r="A20" s="21" t="s">
        <v>211</v>
      </c>
      <c r="B20" s="82">
        <v>297</v>
      </c>
      <c r="C20" s="83">
        <v>31383.6083</v>
      </c>
      <c r="D20" s="99">
        <v>20.620900989999999</v>
      </c>
      <c r="E20" s="99">
        <v>1.0908840339999999</v>
      </c>
      <c r="F20" s="93"/>
      <c r="G20" s="93"/>
      <c r="H20" s="93"/>
      <c r="I20" s="93"/>
      <c r="J20" s="93"/>
      <c r="K20" s="93"/>
      <c r="L20" s="93"/>
      <c r="M20" s="93"/>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row>
    <row r="21" spans="1:47" x14ac:dyDescent="0.35">
      <c r="A21" s="21" t="s">
        <v>35</v>
      </c>
      <c r="B21" s="82">
        <v>479</v>
      </c>
      <c r="C21" s="83">
        <v>3055.1217099999999</v>
      </c>
      <c r="D21" s="99">
        <v>26.21615444</v>
      </c>
      <c r="E21" s="99">
        <v>1.4259222840000001</v>
      </c>
      <c r="F21" s="93"/>
      <c r="G21" s="93"/>
      <c r="H21" s="93"/>
      <c r="I21" s="93"/>
      <c r="J21" s="93"/>
      <c r="K21" s="93"/>
      <c r="L21" s="93"/>
      <c r="M21" s="93"/>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row>
    <row r="22" spans="1:47" x14ac:dyDescent="0.35">
      <c r="A22" s="21" t="s">
        <v>36</v>
      </c>
      <c r="B22" s="82">
        <v>966</v>
      </c>
      <c r="C22" s="83">
        <v>54962.086620000002</v>
      </c>
      <c r="D22" s="99">
        <v>44.697465829999999</v>
      </c>
      <c r="E22" s="99">
        <v>1.2700908950000001</v>
      </c>
      <c r="F22" s="93"/>
      <c r="G22" s="93"/>
      <c r="H22" s="93"/>
      <c r="I22" s="93"/>
      <c r="J22" s="93"/>
      <c r="K22" s="93"/>
      <c r="L22" s="93"/>
      <c r="M22" s="93"/>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row>
    <row r="23" spans="1:47" x14ac:dyDescent="0.35">
      <c r="A23" s="21" t="s">
        <v>212</v>
      </c>
      <c r="B23" s="82">
        <v>294</v>
      </c>
      <c r="C23" s="83">
        <v>683.36183500000004</v>
      </c>
      <c r="D23" s="99">
        <v>27.95288687</v>
      </c>
      <c r="E23" s="99">
        <v>1.6166290480000001</v>
      </c>
      <c r="F23" s="93"/>
      <c r="G23" s="93"/>
      <c r="H23" s="93"/>
      <c r="I23" s="93"/>
      <c r="J23" s="93"/>
      <c r="K23" s="93"/>
      <c r="L23" s="93"/>
      <c r="M23" s="93"/>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row>
    <row r="24" spans="1:47" x14ac:dyDescent="0.35">
      <c r="A24" s="21" t="s">
        <v>38</v>
      </c>
      <c r="B24" s="82">
        <v>999</v>
      </c>
      <c r="C24" s="83">
        <v>4087.5509219999999</v>
      </c>
      <c r="D24" s="99">
        <v>59.998818370000002</v>
      </c>
      <c r="E24" s="99">
        <v>1.6090147560000001</v>
      </c>
      <c r="F24" s="93"/>
      <c r="G24" s="93"/>
      <c r="H24" s="93"/>
      <c r="I24" s="93"/>
      <c r="J24" s="93"/>
      <c r="K24" s="93"/>
      <c r="L24" s="93"/>
      <c r="M24" s="93"/>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row>
    <row r="25" spans="1:47" x14ac:dyDescent="0.35">
      <c r="A25" s="21" t="s">
        <v>40</v>
      </c>
      <c r="B25" s="82">
        <v>368</v>
      </c>
      <c r="C25" s="83">
        <v>6874.3916140000001</v>
      </c>
      <c r="D25" s="99">
        <v>22.045062980000001</v>
      </c>
      <c r="E25" s="99">
        <v>1.184431223</v>
      </c>
      <c r="F25" s="93"/>
      <c r="G25" s="93"/>
      <c r="H25" s="93"/>
      <c r="I25" s="93"/>
      <c r="J25" s="93"/>
      <c r="K25" s="93"/>
      <c r="L25" s="93"/>
      <c r="M25" s="93"/>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row>
    <row r="26" spans="1:47" x14ac:dyDescent="0.35">
      <c r="A26" s="21" t="s">
        <v>213</v>
      </c>
      <c r="B26" s="82">
        <v>143</v>
      </c>
      <c r="C26" s="83">
        <v>618.84523000000002</v>
      </c>
      <c r="D26" s="99">
        <v>36.738439069999998</v>
      </c>
      <c r="E26" s="99">
        <v>3.3697296470000002</v>
      </c>
      <c r="F26" s="93"/>
      <c r="G26" s="93"/>
      <c r="H26" s="93"/>
      <c r="I26" s="93"/>
      <c r="J26" s="93"/>
      <c r="K26" s="93"/>
      <c r="L26" s="93"/>
      <c r="M26" s="93"/>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row>
    <row r="27" spans="1:47" x14ac:dyDescent="0.35">
      <c r="A27" s="21" t="s">
        <v>214</v>
      </c>
      <c r="B27" s="82">
        <v>350</v>
      </c>
      <c r="C27" s="83">
        <v>6292.3692979999996</v>
      </c>
      <c r="D27" s="99">
        <v>22.399904209999999</v>
      </c>
      <c r="E27" s="99">
        <v>1.132790755</v>
      </c>
      <c r="F27" s="93"/>
      <c r="G27" s="93"/>
      <c r="H27" s="93"/>
      <c r="I27" s="93"/>
      <c r="J27" s="93"/>
      <c r="K27" s="93"/>
      <c r="L27" s="93"/>
      <c r="M27" s="93"/>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row>
    <row r="28" spans="1:47" x14ac:dyDescent="0.35">
      <c r="A28" s="21" t="s">
        <v>43</v>
      </c>
      <c r="B28" s="82">
        <v>583</v>
      </c>
      <c r="C28" s="83">
        <v>6295.582926</v>
      </c>
      <c r="D28" s="99">
        <v>27.99566025</v>
      </c>
      <c r="E28" s="99">
        <v>1.2415356769999999</v>
      </c>
      <c r="F28" s="93"/>
      <c r="G28" s="93"/>
      <c r="H28" s="93"/>
      <c r="I28" s="93"/>
      <c r="J28" s="93"/>
      <c r="K28" s="93"/>
      <c r="L28" s="93"/>
      <c r="M28" s="93"/>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row>
    <row r="29" spans="1:47" x14ac:dyDescent="0.35">
      <c r="A29" s="21" t="s">
        <v>44</v>
      </c>
      <c r="B29" s="82">
        <v>1312</v>
      </c>
      <c r="C29" s="83">
        <v>46159.186609999997</v>
      </c>
      <c r="D29" s="99">
        <v>81.804159479999996</v>
      </c>
      <c r="E29" s="99">
        <v>1.3403911209999999</v>
      </c>
      <c r="F29" s="93"/>
      <c r="G29" s="93"/>
      <c r="H29" s="93"/>
      <c r="I29" s="93"/>
      <c r="J29" s="93"/>
      <c r="K29" s="93"/>
      <c r="L29" s="93"/>
      <c r="M29" s="93"/>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row>
    <row r="30" spans="1:47" x14ac:dyDescent="0.35">
      <c r="A30" s="21" t="s">
        <v>45</v>
      </c>
      <c r="B30" s="82">
        <v>597</v>
      </c>
      <c r="C30" s="83">
        <v>1974.272115</v>
      </c>
      <c r="D30" s="99">
        <v>26.2625539</v>
      </c>
      <c r="E30" s="99">
        <v>1.1637489190000001</v>
      </c>
      <c r="F30" s="93"/>
      <c r="G30" s="93"/>
      <c r="H30" s="93"/>
      <c r="I30" s="93"/>
      <c r="J30" s="93"/>
      <c r="K30" s="93"/>
      <c r="L30" s="93"/>
      <c r="M30" s="93"/>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row>
    <row r="31" spans="1:47" x14ac:dyDescent="0.35">
      <c r="A31" s="21" t="s">
        <v>215</v>
      </c>
      <c r="B31" s="82">
        <v>512</v>
      </c>
      <c r="C31" s="83">
        <v>6090.9878369999997</v>
      </c>
      <c r="D31" s="99">
        <v>22.807921610000001</v>
      </c>
      <c r="E31" s="99">
        <v>1.1750850900000001</v>
      </c>
      <c r="F31" s="93"/>
      <c r="G31" s="93"/>
      <c r="H31" s="93"/>
      <c r="I31" s="93"/>
      <c r="J31" s="93"/>
      <c r="K31" s="93"/>
      <c r="L31" s="93"/>
      <c r="M31" s="93"/>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row>
    <row r="32" spans="1:47" x14ac:dyDescent="0.35">
      <c r="A32" s="21" t="s">
        <v>47</v>
      </c>
      <c r="B32" s="82">
        <v>316</v>
      </c>
      <c r="C32" s="83">
        <v>2281.158085</v>
      </c>
      <c r="D32" s="99">
        <v>15.34308454</v>
      </c>
      <c r="E32" s="99">
        <v>0.86333545099999998</v>
      </c>
      <c r="F32" s="93"/>
      <c r="G32" s="93"/>
      <c r="H32" s="93"/>
      <c r="I32" s="93"/>
      <c r="J32" s="93"/>
      <c r="K32" s="93"/>
      <c r="L32" s="93"/>
      <c r="M32" s="93"/>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row>
    <row r="33" spans="1:47" x14ac:dyDescent="0.35">
      <c r="A33" s="21" t="s">
        <v>216</v>
      </c>
      <c r="B33" s="82">
        <v>385</v>
      </c>
      <c r="C33" s="83">
        <v>5689.6396050000003</v>
      </c>
      <c r="D33" s="99">
        <v>24.59398229</v>
      </c>
      <c r="E33" s="99">
        <v>1.4812729499999999</v>
      </c>
      <c r="F33" s="93"/>
      <c r="G33" s="93"/>
      <c r="H33" s="93"/>
      <c r="I33" s="93"/>
      <c r="J33" s="93"/>
      <c r="K33" s="93"/>
      <c r="L33" s="93"/>
      <c r="M33" s="93"/>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row>
    <row r="34" spans="1:47" x14ac:dyDescent="0.35">
      <c r="A34" s="21" t="s">
        <v>50</v>
      </c>
      <c r="B34" s="82">
        <v>454</v>
      </c>
      <c r="C34" s="83">
        <v>3468.620696</v>
      </c>
      <c r="D34" s="99">
        <v>36.519429649999999</v>
      </c>
      <c r="E34" s="99">
        <v>2.4733580910000001</v>
      </c>
      <c r="F34" s="93"/>
      <c r="G34" s="93"/>
      <c r="H34" s="93"/>
      <c r="I34" s="93"/>
      <c r="J34" s="93"/>
      <c r="K34" s="93"/>
      <c r="L34" s="93"/>
      <c r="M34" s="93"/>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row>
    <row r="35" spans="1:47" x14ac:dyDescent="0.35">
      <c r="A35" s="21" t="s">
        <v>51</v>
      </c>
      <c r="B35" s="82">
        <v>812</v>
      </c>
      <c r="C35" s="83">
        <v>7158.9609149999997</v>
      </c>
      <c r="D35" s="99">
        <v>37.764394840000001</v>
      </c>
      <c r="E35" s="99">
        <v>1.416233691</v>
      </c>
      <c r="F35" s="93"/>
      <c r="G35" s="93"/>
      <c r="H35" s="93"/>
      <c r="I35" s="93"/>
      <c r="J35" s="93"/>
      <c r="K35" s="93"/>
      <c r="L35" s="93"/>
      <c r="M35" s="93"/>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row>
    <row r="36" spans="1:47" x14ac:dyDescent="0.35">
      <c r="A36" s="21" t="s">
        <v>217</v>
      </c>
      <c r="B36" s="82">
        <v>126</v>
      </c>
      <c r="C36" s="83">
        <v>1089.7429299999999</v>
      </c>
      <c r="D36" s="99">
        <v>39.705896690000003</v>
      </c>
      <c r="E36" s="99">
        <v>1.957770142</v>
      </c>
      <c r="F36" s="93"/>
      <c r="G36" s="93"/>
      <c r="H36" s="93"/>
      <c r="I36" s="93"/>
      <c r="J36" s="93"/>
      <c r="K36" s="93"/>
      <c r="L36" s="93"/>
      <c r="M36" s="93"/>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row>
    <row r="37" spans="1:47" x14ac:dyDescent="0.35">
      <c r="A37" s="21" t="s">
        <v>218</v>
      </c>
      <c r="B37" s="82">
        <v>88</v>
      </c>
      <c r="C37" s="83">
        <v>11999.20255</v>
      </c>
      <c r="D37" s="99">
        <v>30.173108299999999</v>
      </c>
      <c r="E37" s="99">
        <v>2.8775403009999998</v>
      </c>
      <c r="F37" s="93"/>
      <c r="G37" s="93"/>
      <c r="H37" s="93"/>
      <c r="I37" s="93"/>
      <c r="J37" s="93"/>
      <c r="K37" s="93"/>
      <c r="L37" s="93"/>
      <c r="M37" s="93"/>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row>
    <row r="38" spans="1:47" x14ac:dyDescent="0.35">
      <c r="A38" s="21" t="s">
        <v>219</v>
      </c>
      <c r="B38" s="82">
        <v>178</v>
      </c>
      <c r="C38" s="83">
        <v>1604.5837979999999</v>
      </c>
      <c r="D38" s="99">
        <v>40.53072976</v>
      </c>
      <c r="E38" s="99">
        <v>3.2785428250000002</v>
      </c>
      <c r="F38" s="93"/>
      <c r="G38" s="93"/>
      <c r="H38" s="93"/>
      <c r="I38" s="93"/>
      <c r="J38" s="93"/>
      <c r="K38" s="93"/>
      <c r="L38" s="93"/>
      <c r="M38" s="93"/>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row>
    <row r="39" spans="1:47" x14ac:dyDescent="0.35">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row>
    <row r="40" spans="1:47" x14ac:dyDescent="0.35">
      <c r="A40" s="6" t="s">
        <v>52</v>
      </c>
    </row>
    <row r="41" spans="1:47" ht="48.4" customHeight="1" x14ac:dyDescent="0.35">
      <c r="A41" s="7" t="s">
        <v>53</v>
      </c>
      <c r="B41" s="109" t="s">
        <v>175</v>
      </c>
      <c r="C41" s="109"/>
      <c r="D41" s="109"/>
      <c r="E41" s="109"/>
      <c r="F41" s="109"/>
      <c r="G41" s="109"/>
      <c r="H41" s="109"/>
      <c r="I41" s="109"/>
      <c r="J41" s="50"/>
      <c r="K41" s="50"/>
      <c r="L41" s="50"/>
      <c r="M41" s="50"/>
    </row>
    <row r="42" spans="1:47" ht="34.75" customHeight="1" x14ac:dyDescent="0.35">
      <c r="B42" s="109" t="s">
        <v>171</v>
      </c>
      <c r="C42" s="109"/>
      <c r="D42" s="109"/>
      <c r="E42" s="109"/>
      <c r="F42" s="109"/>
      <c r="G42" s="109"/>
      <c r="H42" s="109"/>
      <c r="I42" s="109"/>
      <c r="J42" s="45"/>
      <c r="K42" s="45"/>
      <c r="L42" s="45"/>
      <c r="M42" s="45"/>
    </row>
    <row r="43" spans="1:47" ht="43.15" customHeight="1" x14ac:dyDescent="0.35">
      <c r="A43" s="48" t="s">
        <v>152</v>
      </c>
      <c r="B43" s="109" t="s">
        <v>221</v>
      </c>
      <c r="C43" s="109"/>
      <c r="D43" s="109"/>
      <c r="E43" s="109"/>
      <c r="F43" s="109"/>
      <c r="G43" s="109"/>
      <c r="H43" s="109"/>
      <c r="I43" s="109"/>
      <c r="J43" s="50"/>
      <c r="K43" s="50"/>
      <c r="L43" s="50"/>
      <c r="M43" s="50"/>
    </row>
    <row r="44" spans="1:47" ht="14.5" customHeight="1" x14ac:dyDescent="0.35">
      <c r="A44" s="48" t="s">
        <v>222</v>
      </c>
      <c r="B44" s="109" t="s">
        <v>223</v>
      </c>
      <c r="C44" s="109"/>
      <c r="D44" s="109"/>
      <c r="E44" s="109"/>
      <c r="F44" s="109"/>
      <c r="G44" s="109"/>
      <c r="H44" s="109"/>
      <c r="I44" s="109"/>
    </row>
    <row r="45" spans="1:47" x14ac:dyDescent="0.35">
      <c r="A45" s="48" t="s">
        <v>224</v>
      </c>
      <c r="B45" s="107" t="s">
        <v>153</v>
      </c>
      <c r="C45" s="107"/>
      <c r="D45" s="107"/>
      <c r="E45" s="107"/>
      <c r="F45" s="107"/>
      <c r="G45" s="107"/>
      <c r="H45" s="107"/>
      <c r="I45" s="107"/>
    </row>
  </sheetData>
  <mergeCells count="5">
    <mergeCell ref="B45:I45"/>
    <mergeCell ref="B41:I41"/>
    <mergeCell ref="B42:I42"/>
    <mergeCell ref="B43:I43"/>
    <mergeCell ref="B44:I44"/>
  </mergeCells>
  <conditionalFormatting sqref="C14:C38">
    <cfRule type="expression" dxfId="132" priority="1">
      <formula>"$G3=1"</formula>
    </cfRule>
  </conditionalFormatting>
  <hyperlinks>
    <hyperlink ref="K1" location="Contents!B55" display="Contents" xr:uid="{0EECA15D-EA99-45A2-BA92-0352D0880F66}"/>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0743E-A44C-4848-AC48-5B306582AD86}">
  <dimension ref="A1:AU45"/>
  <sheetViews>
    <sheetView zoomScaleNormal="100" workbookViewId="0">
      <selection activeCell="B4" sqref="B4"/>
    </sheetView>
  </sheetViews>
  <sheetFormatPr defaultRowHeight="14.5" x14ac:dyDescent="0.35"/>
  <cols>
    <col min="1" max="1" width="26.81640625" bestFit="1" customWidth="1"/>
    <col min="2" max="7" width="15.7265625" customWidth="1"/>
    <col min="8" max="10" width="2.453125" customWidth="1"/>
    <col min="11" max="13" width="15.7265625" customWidth="1"/>
  </cols>
  <sheetData>
    <row r="1" spans="1:47"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47" s="4" customFormat="1" ht="17.25" customHeight="1" x14ac:dyDescent="0.35">
      <c r="A2" s="2" t="s">
        <v>3</v>
      </c>
      <c r="B2" s="3" t="str">
        <f>'Table 5.1'!$B$2</f>
        <v>Chapter 5: Integrating digital technologies into teaching</v>
      </c>
      <c r="C2" s="3"/>
      <c r="D2" s="3"/>
      <c r="E2" s="3"/>
      <c r="F2" s="70"/>
      <c r="G2" s="70"/>
      <c r="H2" s="70"/>
      <c r="I2" s="70"/>
      <c r="J2" s="70"/>
      <c r="K2" s="3"/>
    </row>
    <row r="3" spans="1:47" s="4" customFormat="1" ht="17.25" customHeight="1" x14ac:dyDescent="0.35">
      <c r="A3" s="2"/>
      <c r="B3" s="3"/>
      <c r="C3" s="3"/>
      <c r="D3" s="3"/>
      <c r="E3" s="3"/>
      <c r="F3" s="70"/>
      <c r="G3" s="70"/>
      <c r="H3" s="70"/>
      <c r="I3" s="70"/>
      <c r="J3" s="70"/>
      <c r="K3" s="3"/>
    </row>
    <row r="4" spans="1:47" s="4" customFormat="1" ht="17.25" customHeight="1" x14ac:dyDescent="0.35">
      <c r="A4" s="2" t="s">
        <v>6</v>
      </c>
      <c r="B4" s="3" t="s">
        <v>335</v>
      </c>
      <c r="C4" s="3"/>
      <c r="D4" s="3"/>
      <c r="E4" s="3"/>
      <c r="F4" s="70"/>
      <c r="G4" s="70"/>
      <c r="H4" s="70"/>
      <c r="I4" s="70"/>
      <c r="J4" s="70"/>
      <c r="K4" s="3"/>
    </row>
    <row r="5" spans="1:47" s="4" customFormat="1" ht="17.25" customHeight="1" x14ac:dyDescent="0.35">
      <c r="A5" s="2"/>
      <c r="B5" s="3"/>
      <c r="C5" s="3"/>
      <c r="D5" s="3"/>
      <c r="E5" s="3"/>
      <c r="F5" s="70"/>
      <c r="G5" s="70"/>
      <c r="H5" s="70"/>
      <c r="I5" s="70"/>
      <c r="J5" s="70"/>
      <c r="K5" s="3"/>
    </row>
    <row r="6" spans="1:47" ht="17.25" customHeight="1" x14ac:dyDescent="0.35">
      <c r="A6" s="2" t="s">
        <v>8</v>
      </c>
      <c r="B6" s="3">
        <v>2023</v>
      </c>
      <c r="C6" s="3"/>
      <c r="D6" s="3"/>
      <c r="E6" s="3"/>
      <c r="F6" s="70"/>
      <c r="G6" s="70"/>
      <c r="H6" s="70"/>
      <c r="I6" s="70"/>
      <c r="J6" s="70"/>
      <c r="K6" s="3"/>
    </row>
    <row r="7" spans="1:47" ht="17.25" customHeight="1" x14ac:dyDescent="0.35">
      <c r="A7" s="5"/>
    </row>
    <row r="8" spans="1:47" ht="24" customHeight="1" x14ac:dyDescent="0.35">
      <c r="A8" s="2" t="s">
        <v>9</v>
      </c>
      <c r="B8" s="16" t="s">
        <v>176</v>
      </c>
      <c r="C8" s="17"/>
      <c r="D8" s="17"/>
      <c r="E8" s="17"/>
      <c r="F8" s="68"/>
      <c r="G8" s="68"/>
      <c r="H8" s="68"/>
      <c r="I8" s="68"/>
      <c r="J8" s="68"/>
      <c r="K8" s="17"/>
    </row>
    <row r="9" spans="1:47" x14ac:dyDescent="0.35">
      <c r="A9" s="2" t="s">
        <v>11</v>
      </c>
      <c r="B9" s="3" t="s">
        <v>12</v>
      </c>
      <c r="C9" s="18"/>
      <c r="D9" s="18"/>
      <c r="E9" s="18"/>
      <c r="F9" s="18"/>
      <c r="G9" s="18"/>
      <c r="H9" s="18"/>
      <c r="I9" s="18"/>
      <c r="J9" s="18"/>
      <c r="K9" s="18"/>
    </row>
    <row r="13" spans="1:47" ht="28" x14ac:dyDescent="0.35">
      <c r="A13" s="23"/>
      <c r="B13" s="22" t="s">
        <v>19</v>
      </c>
      <c r="C13" s="22" t="s">
        <v>20</v>
      </c>
      <c r="D13" s="22" t="s">
        <v>21</v>
      </c>
      <c r="E13" s="22" t="s">
        <v>22</v>
      </c>
      <c r="F13" s="34"/>
      <c r="G13" s="34"/>
      <c r="H13" s="34"/>
      <c r="I13" s="34"/>
      <c r="J13" s="34"/>
      <c r="K13" s="34"/>
      <c r="L13" s="34"/>
      <c r="M13" s="34"/>
    </row>
    <row r="14" spans="1:47" x14ac:dyDescent="0.35">
      <c r="A14" s="21" t="s">
        <v>208</v>
      </c>
      <c r="B14" s="82">
        <v>279</v>
      </c>
      <c r="C14" s="83">
        <v>3619.6712419999999</v>
      </c>
      <c r="D14" s="99">
        <v>21.163698769</v>
      </c>
      <c r="E14" s="99">
        <v>1.2945616491</v>
      </c>
      <c r="F14" s="93"/>
      <c r="G14" s="93"/>
      <c r="H14" s="93"/>
      <c r="I14" s="93"/>
      <c r="J14" s="93"/>
      <c r="K14" s="93"/>
      <c r="L14" s="93"/>
      <c r="M14" s="93"/>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row>
    <row r="15" spans="1:47" x14ac:dyDescent="0.35">
      <c r="A15" s="21" t="s">
        <v>29</v>
      </c>
      <c r="B15" s="82">
        <v>1477</v>
      </c>
      <c r="C15" s="83">
        <v>18303.887891999999</v>
      </c>
      <c r="D15" s="99">
        <v>48.948387593</v>
      </c>
      <c r="E15" s="99">
        <v>1.3222225237</v>
      </c>
      <c r="F15" s="93"/>
      <c r="G15" s="93"/>
      <c r="H15" s="93"/>
      <c r="I15" s="93"/>
      <c r="J15" s="93"/>
      <c r="K15" s="93"/>
      <c r="L15" s="93"/>
      <c r="M15" s="93"/>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row>
    <row r="16" spans="1:47" x14ac:dyDescent="0.35">
      <c r="A16" s="21" t="s">
        <v>209</v>
      </c>
      <c r="B16" s="82">
        <v>209</v>
      </c>
      <c r="C16" s="83">
        <v>2353.6515319999999</v>
      </c>
      <c r="D16" s="99">
        <v>21.525387058</v>
      </c>
      <c r="E16" s="99">
        <v>1.6256932878000001</v>
      </c>
      <c r="F16" s="93"/>
      <c r="G16" s="93"/>
      <c r="H16" s="93"/>
      <c r="I16" s="93"/>
      <c r="J16" s="93"/>
      <c r="K16" s="93"/>
      <c r="L16" s="93"/>
      <c r="M16" s="93"/>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row>
    <row r="17" spans="1:47" x14ac:dyDescent="0.35">
      <c r="A17" s="21" t="s">
        <v>210</v>
      </c>
      <c r="B17" s="82">
        <v>344</v>
      </c>
      <c r="C17" s="83">
        <v>29456.586428999999</v>
      </c>
      <c r="D17" s="99">
        <v>13.616527369</v>
      </c>
      <c r="E17" s="99">
        <v>1.1718396067000001</v>
      </c>
      <c r="F17" s="93"/>
      <c r="G17" s="93"/>
      <c r="H17" s="93"/>
      <c r="I17" s="93"/>
      <c r="J17" s="93"/>
      <c r="K17" s="93"/>
      <c r="L17" s="93"/>
      <c r="M17" s="93"/>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row>
    <row r="18" spans="1:47" x14ac:dyDescent="0.35">
      <c r="A18" s="21" t="s">
        <v>32</v>
      </c>
      <c r="B18" s="82">
        <v>313</v>
      </c>
      <c r="C18" s="83">
        <v>3658.4292169999999</v>
      </c>
      <c r="D18" s="99">
        <v>13.990058924</v>
      </c>
      <c r="E18" s="99">
        <v>1.3497568086</v>
      </c>
      <c r="F18" s="93"/>
      <c r="G18" s="93"/>
      <c r="H18" s="93"/>
      <c r="I18" s="93"/>
      <c r="J18" s="93"/>
      <c r="K18" s="93"/>
      <c r="L18" s="93"/>
      <c r="M18" s="93"/>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row>
    <row r="19" spans="1:47" x14ac:dyDescent="0.35">
      <c r="A19" s="21" t="s">
        <v>33</v>
      </c>
      <c r="B19" s="82">
        <v>2279</v>
      </c>
      <c r="C19" s="83">
        <v>47293.103579000002</v>
      </c>
      <c r="D19" s="99">
        <v>37.578995415000001</v>
      </c>
      <c r="E19" s="99">
        <v>0.9902344582</v>
      </c>
      <c r="F19" s="93"/>
      <c r="G19" s="93"/>
      <c r="H19" s="93"/>
      <c r="I19" s="93"/>
      <c r="J19" s="93"/>
      <c r="K19" s="93"/>
      <c r="L19" s="93"/>
      <c r="M19" s="93"/>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row>
    <row r="20" spans="1:47" x14ac:dyDescent="0.35">
      <c r="A20" s="21" t="s">
        <v>211</v>
      </c>
      <c r="B20" s="82">
        <v>330</v>
      </c>
      <c r="C20" s="83">
        <v>35328.377723999998</v>
      </c>
      <c r="D20" s="99">
        <v>23.356866036</v>
      </c>
      <c r="E20" s="99">
        <v>1.3054472894</v>
      </c>
      <c r="F20" s="93"/>
      <c r="G20" s="93"/>
      <c r="H20" s="93"/>
      <c r="I20" s="93"/>
      <c r="J20" s="93"/>
      <c r="K20" s="93"/>
      <c r="L20" s="93"/>
      <c r="M20" s="93"/>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row>
    <row r="21" spans="1:47" x14ac:dyDescent="0.35">
      <c r="A21" s="21" t="s">
        <v>35</v>
      </c>
      <c r="B21" s="82">
        <v>474</v>
      </c>
      <c r="C21" s="83">
        <v>3068.3925829999998</v>
      </c>
      <c r="D21" s="99">
        <v>26.349160683000001</v>
      </c>
      <c r="E21" s="99">
        <v>1.1000401994</v>
      </c>
      <c r="F21" s="93"/>
      <c r="G21" s="93"/>
      <c r="H21" s="93"/>
      <c r="I21" s="93"/>
      <c r="J21" s="93"/>
      <c r="K21" s="93"/>
      <c r="L21" s="93"/>
      <c r="M21" s="93"/>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row>
    <row r="22" spans="1:47" x14ac:dyDescent="0.35">
      <c r="A22" s="21" t="s">
        <v>36</v>
      </c>
      <c r="B22" s="82">
        <v>825</v>
      </c>
      <c r="C22" s="83">
        <v>47147.561530999999</v>
      </c>
      <c r="D22" s="99">
        <v>38.415625888999998</v>
      </c>
      <c r="E22" s="99">
        <v>1.1548453874</v>
      </c>
      <c r="F22" s="93"/>
      <c r="G22" s="93"/>
      <c r="H22" s="93"/>
      <c r="I22" s="93"/>
      <c r="J22" s="93"/>
      <c r="K22" s="93"/>
      <c r="L22" s="93"/>
      <c r="M22" s="93"/>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row>
    <row r="23" spans="1:47" x14ac:dyDescent="0.35">
      <c r="A23" s="21" t="s">
        <v>212</v>
      </c>
      <c r="B23" s="82">
        <v>258</v>
      </c>
      <c r="C23" s="83">
        <v>580.62200900000005</v>
      </c>
      <c r="D23" s="99">
        <v>23.900372974</v>
      </c>
      <c r="E23" s="99">
        <v>1.3953169469</v>
      </c>
      <c r="F23" s="93"/>
      <c r="G23" s="93"/>
      <c r="H23" s="93"/>
      <c r="I23" s="93"/>
      <c r="J23" s="93"/>
      <c r="K23" s="93"/>
      <c r="L23" s="93"/>
      <c r="M23" s="93"/>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row>
    <row r="24" spans="1:47" x14ac:dyDescent="0.35">
      <c r="A24" s="21" t="s">
        <v>38</v>
      </c>
      <c r="B24" s="82">
        <v>1047</v>
      </c>
      <c r="C24" s="83">
        <v>4174.8219239999999</v>
      </c>
      <c r="D24" s="99">
        <v>61.360215480000001</v>
      </c>
      <c r="E24" s="99">
        <v>1.8535755589</v>
      </c>
      <c r="F24" s="93"/>
      <c r="G24" s="93"/>
      <c r="H24" s="93"/>
      <c r="I24" s="93"/>
      <c r="J24" s="93"/>
      <c r="K24" s="93"/>
      <c r="L24" s="93"/>
      <c r="M24" s="93"/>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row>
    <row r="25" spans="1:47" x14ac:dyDescent="0.35">
      <c r="A25" s="21" t="s">
        <v>40</v>
      </c>
      <c r="B25" s="82">
        <v>345</v>
      </c>
      <c r="C25" s="83">
        <v>6557.1512339999999</v>
      </c>
      <c r="D25" s="99">
        <v>21.135944297999998</v>
      </c>
      <c r="E25" s="99">
        <v>1.0300098449999999</v>
      </c>
      <c r="F25" s="93"/>
      <c r="G25" s="93"/>
      <c r="H25" s="93"/>
      <c r="I25" s="93"/>
      <c r="J25" s="93"/>
      <c r="K25" s="93"/>
      <c r="L25" s="93"/>
      <c r="M25" s="93"/>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row>
    <row r="26" spans="1:47" x14ac:dyDescent="0.35">
      <c r="A26" s="21" t="s">
        <v>213</v>
      </c>
      <c r="B26" s="82">
        <v>133</v>
      </c>
      <c r="C26" s="83">
        <v>546.44044499999995</v>
      </c>
      <c r="D26" s="99">
        <v>32.575419377999999</v>
      </c>
      <c r="E26" s="99">
        <v>3.6229934331</v>
      </c>
      <c r="F26" s="93"/>
      <c r="G26" s="93"/>
      <c r="H26" s="93"/>
      <c r="I26" s="93"/>
      <c r="J26" s="93"/>
      <c r="K26" s="93"/>
      <c r="L26" s="93"/>
      <c r="M26" s="93"/>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row>
    <row r="27" spans="1:47" x14ac:dyDescent="0.35">
      <c r="A27" s="21" t="s">
        <v>214</v>
      </c>
      <c r="B27" s="82">
        <v>322</v>
      </c>
      <c r="C27" s="83">
        <v>5660.5544259999997</v>
      </c>
      <c r="D27" s="99">
        <v>20.231669428</v>
      </c>
      <c r="E27" s="99">
        <v>1.1278921079999999</v>
      </c>
      <c r="F27" s="93"/>
      <c r="G27" s="93"/>
      <c r="H27" s="93"/>
      <c r="I27" s="93"/>
      <c r="J27" s="93"/>
      <c r="K27" s="93"/>
      <c r="L27" s="93"/>
      <c r="M27" s="93"/>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row>
    <row r="28" spans="1:47" x14ac:dyDescent="0.35">
      <c r="A28" s="21" t="s">
        <v>43</v>
      </c>
      <c r="B28" s="82">
        <v>639</v>
      </c>
      <c r="C28" s="83">
        <v>6975.7431319999996</v>
      </c>
      <c r="D28" s="99">
        <v>31.116023135999999</v>
      </c>
      <c r="E28" s="99">
        <v>1.4468447175000001</v>
      </c>
      <c r="F28" s="93"/>
      <c r="G28" s="93"/>
      <c r="H28" s="93"/>
      <c r="I28" s="93"/>
      <c r="J28" s="93"/>
      <c r="K28" s="93"/>
      <c r="L28" s="93"/>
      <c r="M28" s="93"/>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row>
    <row r="29" spans="1:47" x14ac:dyDescent="0.35">
      <c r="A29" s="21" t="s">
        <v>44</v>
      </c>
      <c r="B29" s="82">
        <v>1281</v>
      </c>
      <c r="C29" s="83">
        <v>44894.030918999997</v>
      </c>
      <c r="D29" s="99">
        <v>79.813353405000001</v>
      </c>
      <c r="E29" s="99">
        <v>1.5030822619999999</v>
      </c>
      <c r="F29" s="93"/>
      <c r="G29" s="93"/>
      <c r="H29" s="93"/>
      <c r="I29" s="93"/>
      <c r="J29" s="93"/>
      <c r="K29" s="93"/>
      <c r="L29" s="93"/>
      <c r="M29" s="93"/>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row>
    <row r="30" spans="1:47" x14ac:dyDescent="0.35">
      <c r="A30" s="21" t="s">
        <v>45</v>
      </c>
      <c r="B30" s="82">
        <v>498</v>
      </c>
      <c r="C30" s="83">
        <v>1648.0290769999999</v>
      </c>
      <c r="D30" s="99">
        <v>21.983212856000002</v>
      </c>
      <c r="E30" s="99">
        <v>1.1864843871999999</v>
      </c>
      <c r="F30" s="93"/>
      <c r="G30" s="93"/>
      <c r="H30" s="93"/>
      <c r="I30" s="93"/>
      <c r="J30" s="93"/>
      <c r="K30" s="93"/>
      <c r="L30" s="93"/>
      <c r="M30" s="93"/>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row>
    <row r="31" spans="1:47" x14ac:dyDescent="0.35">
      <c r="A31" s="21" t="s">
        <v>215</v>
      </c>
      <c r="B31" s="82">
        <v>458</v>
      </c>
      <c r="C31" s="83">
        <v>5490.8767470000003</v>
      </c>
      <c r="D31" s="99">
        <v>20.638842732000001</v>
      </c>
      <c r="E31" s="99">
        <v>1.0566785438999999</v>
      </c>
      <c r="F31" s="93"/>
      <c r="G31" s="93"/>
      <c r="H31" s="93"/>
      <c r="I31" s="93"/>
      <c r="J31" s="93"/>
      <c r="K31" s="93"/>
      <c r="L31" s="93"/>
      <c r="M31" s="93"/>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row>
    <row r="32" spans="1:47" x14ac:dyDescent="0.35">
      <c r="A32" s="21" t="s">
        <v>47</v>
      </c>
      <c r="B32" s="82">
        <v>255</v>
      </c>
      <c r="C32" s="83">
        <v>1879.2062969999999</v>
      </c>
      <c r="D32" s="99">
        <v>12.639258128</v>
      </c>
      <c r="E32" s="99">
        <v>0.75141107090000003</v>
      </c>
      <c r="F32" s="93"/>
      <c r="G32" s="93"/>
      <c r="H32" s="93"/>
      <c r="I32" s="93"/>
      <c r="J32" s="93"/>
      <c r="K32" s="93"/>
      <c r="L32" s="93"/>
      <c r="M32" s="93"/>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row>
    <row r="33" spans="1:47" x14ac:dyDescent="0.35">
      <c r="A33" s="21" t="s">
        <v>216</v>
      </c>
      <c r="B33" s="82">
        <v>343</v>
      </c>
      <c r="C33" s="83">
        <v>5048.5883599999997</v>
      </c>
      <c r="D33" s="99">
        <v>21.877776457</v>
      </c>
      <c r="E33" s="99">
        <v>1.2168911455</v>
      </c>
      <c r="F33" s="93"/>
      <c r="G33" s="93"/>
      <c r="H33" s="93"/>
      <c r="I33" s="93"/>
      <c r="J33" s="93"/>
      <c r="K33" s="93"/>
      <c r="L33" s="93"/>
      <c r="M33" s="93"/>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row>
    <row r="34" spans="1:47" x14ac:dyDescent="0.35">
      <c r="A34" s="21" t="s">
        <v>50</v>
      </c>
      <c r="B34" s="82">
        <v>377</v>
      </c>
      <c r="C34" s="83">
        <v>2758.9165029999999</v>
      </c>
      <c r="D34" s="99">
        <v>29.207076771000001</v>
      </c>
      <c r="E34" s="99">
        <v>2.9542505879999998</v>
      </c>
      <c r="F34" s="93"/>
      <c r="G34" s="93"/>
      <c r="H34" s="93"/>
      <c r="I34" s="93"/>
      <c r="J34" s="93"/>
      <c r="K34" s="93"/>
      <c r="L34" s="93"/>
      <c r="M34" s="93"/>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row>
    <row r="35" spans="1:47" x14ac:dyDescent="0.35">
      <c r="A35" s="21" t="s">
        <v>51</v>
      </c>
      <c r="B35" s="82">
        <v>878</v>
      </c>
      <c r="C35" s="83">
        <v>7727.4728990000003</v>
      </c>
      <c r="D35" s="99">
        <v>40.930731708000003</v>
      </c>
      <c r="E35" s="99">
        <v>1.3716191014000001</v>
      </c>
      <c r="F35" s="93"/>
      <c r="G35" s="93"/>
      <c r="H35" s="93"/>
      <c r="I35" s="93"/>
      <c r="J35" s="93"/>
      <c r="K35" s="93"/>
      <c r="L35" s="93"/>
      <c r="M35" s="93"/>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row>
    <row r="36" spans="1:47" x14ac:dyDescent="0.35">
      <c r="A36" s="21" t="s">
        <v>217</v>
      </c>
      <c r="B36" s="82">
        <v>99</v>
      </c>
      <c r="C36" s="83">
        <v>926.94271600000002</v>
      </c>
      <c r="D36" s="99">
        <v>33.641395803999998</v>
      </c>
      <c r="E36" s="99">
        <v>2.6269333167000002</v>
      </c>
      <c r="F36" s="93"/>
      <c r="G36" s="93"/>
      <c r="H36" s="93"/>
      <c r="I36" s="93"/>
      <c r="J36" s="93"/>
      <c r="K36" s="93"/>
      <c r="L36" s="93"/>
      <c r="M36" s="93"/>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row>
    <row r="37" spans="1:47" x14ac:dyDescent="0.35">
      <c r="A37" s="21" t="s">
        <v>218</v>
      </c>
      <c r="B37" s="82">
        <v>89</v>
      </c>
      <c r="C37" s="83">
        <v>12512.771903000001</v>
      </c>
      <c r="D37" s="99">
        <v>31.464526078999999</v>
      </c>
      <c r="E37" s="99">
        <v>2.1698794348999999</v>
      </c>
      <c r="F37" s="93"/>
      <c r="G37" s="93"/>
      <c r="H37" s="93"/>
      <c r="I37" s="93"/>
      <c r="J37" s="93"/>
      <c r="K37" s="93"/>
      <c r="L37" s="93"/>
      <c r="M37" s="93"/>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row>
    <row r="38" spans="1:47" x14ac:dyDescent="0.35">
      <c r="A38" s="21" t="s">
        <v>219</v>
      </c>
      <c r="B38" s="82">
        <v>154</v>
      </c>
      <c r="C38" s="83">
        <v>1353.383591</v>
      </c>
      <c r="D38" s="99">
        <v>34.305643404999998</v>
      </c>
      <c r="E38" s="99">
        <v>2.4879307281999998</v>
      </c>
      <c r="F38" s="93"/>
      <c r="G38" s="93"/>
      <c r="H38" s="93"/>
      <c r="I38" s="93"/>
      <c r="J38" s="93"/>
      <c r="K38" s="93"/>
      <c r="L38" s="93"/>
      <c r="M38" s="93"/>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row>
    <row r="39" spans="1:47" x14ac:dyDescent="0.35">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row>
    <row r="40" spans="1:47" x14ac:dyDescent="0.35">
      <c r="A40" s="6" t="s">
        <v>52</v>
      </c>
    </row>
    <row r="41" spans="1:47" ht="53.15" customHeight="1" x14ac:dyDescent="0.35">
      <c r="A41" s="7" t="s">
        <v>53</v>
      </c>
      <c r="B41" s="109" t="s">
        <v>177</v>
      </c>
      <c r="C41" s="109"/>
      <c r="D41" s="109"/>
      <c r="E41" s="109"/>
      <c r="F41" s="109"/>
      <c r="G41" s="109"/>
      <c r="H41" s="109"/>
      <c r="I41" s="109"/>
      <c r="J41" s="50"/>
      <c r="K41" s="50"/>
      <c r="L41" s="50"/>
      <c r="M41" s="50"/>
    </row>
    <row r="42" spans="1:47" ht="28.4" customHeight="1" x14ac:dyDescent="0.35">
      <c r="B42" s="109" t="s">
        <v>171</v>
      </c>
      <c r="C42" s="109"/>
      <c r="D42" s="109"/>
      <c r="E42" s="109"/>
      <c r="F42" s="109"/>
      <c r="G42" s="109"/>
      <c r="H42" s="109"/>
      <c r="I42" s="109"/>
      <c r="J42" s="45"/>
      <c r="K42" s="45"/>
      <c r="L42" s="45"/>
      <c r="M42" s="45"/>
    </row>
    <row r="43" spans="1:47" ht="32.25" customHeight="1" x14ac:dyDescent="0.35">
      <c r="A43" s="48" t="s">
        <v>152</v>
      </c>
      <c r="B43" s="109" t="s">
        <v>221</v>
      </c>
      <c r="C43" s="109"/>
      <c r="D43" s="109"/>
      <c r="E43" s="109"/>
      <c r="F43" s="109"/>
      <c r="G43" s="109"/>
      <c r="H43" s="109"/>
      <c r="I43" s="109"/>
      <c r="J43" s="50"/>
      <c r="K43" s="50"/>
      <c r="L43" s="50"/>
      <c r="M43" s="50"/>
    </row>
    <row r="44" spans="1:47" ht="14.5" customHeight="1" x14ac:dyDescent="0.35">
      <c r="A44" s="48" t="s">
        <v>222</v>
      </c>
      <c r="B44" s="109" t="s">
        <v>223</v>
      </c>
      <c r="C44" s="109"/>
      <c r="D44" s="109"/>
      <c r="E44" s="109"/>
      <c r="F44" s="109"/>
      <c r="G44" s="109"/>
      <c r="H44" s="109"/>
      <c r="I44" s="109"/>
    </row>
    <row r="45" spans="1:47" x14ac:dyDescent="0.35">
      <c r="A45" s="48" t="s">
        <v>224</v>
      </c>
      <c r="B45" s="107" t="s">
        <v>153</v>
      </c>
      <c r="C45" s="107"/>
      <c r="D45" s="107"/>
      <c r="E45" s="107"/>
      <c r="F45" s="107"/>
      <c r="G45" s="107"/>
      <c r="H45" s="107"/>
      <c r="I45" s="107"/>
    </row>
  </sheetData>
  <mergeCells count="5">
    <mergeCell ref="B45:I45"/>
    <mergeCell ref="B41:I41"/>
    <mergeCell ref="B42:I42"/>
    <mergeCell ref="B43:I43"/>
    <mergeCell ref="B44:I44"/>
  </mergeCells>
  <conditionalFormatting sqref="C14:C38">
    <cfRule type="expression" dxfId="131" priority="1">
      <formula>"$G3=1"</formula>
    </cfRule>
  </conditionalFormatting>
  <hyperlinks>
    <hyperlink ref="K1" location="Contents!B56" display="Contents" xr:uid="{7098097D-A9C8-40D3-91A7-C90B619E613D}"/>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86EBF-9AFD-4341-95C9-2E7D9821496F}">
  <dimension ref="A1:AU45"/>
  <sheetViews>
    <sheetView zoomScaleNormal="100" workbookViewId="0">
      <selection activeCell="B5" sqref="B5"/>
    </sheetView>
  </sheetViews>
  <sheetFormatPr defaultRowHeight="14.5" x14ac:dyDescent="0.35"/>
  <cols>
    <col min="1" max="1" width="26.81640625" bestFit="1" customWidth="1"/>
    <col min="2" max="13" width="15.7265625" customWidth="1"/>
  </cols>
  <sheetData>
    <row r="1" spans="1:47"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47" s="4" customFormat="1" ht="17.25" customHeight="1" x14ac:dyDescent="0.35">
      <c r="A2" s="2" t="s">
        <v>3</v>
      </c>
      <c r="B2" s="3" t="str">
        <f>'Table 5.1'!$B$2</f>
        <v>Chapter 5: Integrating digital technologies into teaching</v>
      </c>
      <c r="C2" s="3"/>
      <c r="D2" s="3"/>
      <c r="E2" s="3"/>
      <c r="F2" s="3"/>
      <c r="G2" s="3"/>
      <c r="H2" s="3"/>
      <c r="I2" s="3"/>
      <c r="J2" s="3"/>
      <c r="K2" s="3"/>
    </row>
    <row r="3" spans="1:47" s="4" customFormat="1" ht="17.25" customHeight="1" x14ac:dyDescent="0.35">
      <c r="A3" s="2"/>
      <c r="B3" s="3"/>
      <c r="C3" s="3"/>
      <c r="D3" s="3"/>
      <c r="E3" s="3"/>
      <c r="F3" s="3"/>
      <c r="G3" s="3"/>
      <c r="H3" s="3"/>
      <c r="I3" s="3"/>
      <c r="J3" s="3"/>
      <c r="K3" s="3"/>
    </row>
    <row r="4" spans="1:47" s="4" customFormat="1" ht="17.25" customHeight="1" x14ac:dyDescent="0.35">
      <c r="A4" s="2" t="s">
        <v>6</v>
      </c>
      <c r="B4" s="3" t="s">
        <v>335</v>
      </c>
      <c r="C4" s="3"/>
      <c r="D4" s="3"/>
      <c r="E4" s="3"/>
      <c r="F4" s="3"/>
      <c r="G4" s="3"/>
      <c r="H4" s="3"/>
      <c r="I4" s="3"/>
      <c r="J4" s="3"/>
      <c r="K4" s="3"/>
    </row>
    <row r="5" spans="1:47" s="4" customFormat="1" ht="17.25" customHeight="1" x14ac:dyDescent="0.35">
      <c r="A5" s="2"/>
      <c r="B5" s="3" t="s">
        <v>164</v>
      </c>
      <c r="C5" s="3"/>
      <c r="D5" s="3"/>
      <c r="E5" s="3"/>
      <c r="F5" s="3"/>
      <c r="G5" s="3"/>
      <c r="H5" s="3"/>
      <c r="I5" s="3"/>
      <c r="J5" s="3"/>
      <c r="K5" s="3"/>
    </row>
    <row r="6" spans="1:47" ht="17.25" customHeight="1" x14ac:dyDescent="0.35">
      <c r="A6" s="2" t="s">
        <v>8</v>
      </c>
      <c r="B6" s="3">
        <v>2023</v>
      </c>
      <c r="C6" s="3"/>
      <c r="D6" s="3"/>
      <c r="E6" s="3"/>
      <c r="F6" s="3"/>
      <c r="G6" s="3"/>
      <c r="H6" s="3"/>
      <c r="I6" s="3"/>
      <c r="J6" s="3"/>
      <c r="K6" s="3"/>
    </row>
    <row r="7" spans="1:47" ht="17.25" customHeight="1" x14ac:dyDescent="0.35">
      <c r="A7" s="5"/>
    </row>
    <row r="8" spans="1:47" ht="24" customHeight="1" x14ac:dyDescent="0.35">
      <c r="A8" s="2" t="s">
        <v>9</v>
      </c>
      <c r="B8" s="16" t="s">
        <v>178</v>
      </c>
      <c r="C8" s="17"/>
      <c r="D8" s="17"/>
      <c r="E8" s="17"/>
      <c r="F8" s="17"/>
      <c r="G8" s="17"/>
      <c r="H8" s="17"/>
      <c r="I8" s="17"/>
      <c r="J8" s="17"/>
      <c r="K8" s="17"/>
    </row>
    <row r="9" spans="1:47" x14ac:dyDescent="0.35">
      <c r="A9" s="2" t="s">
        <v>11</v>
      </c>
      <c r="B9" s="3" t="s">
        <v>12</v>
      </c>
      <c r="C9" s="18"/>
      <c r="D9" s="18"/>
      <c r="E9" s="18"/>
      <c r="F9" s="18"/>
      <c r="G9" s="18"/>
      <c r="H9" s="18"/>
      <c r="I9" s="18"/>
      <c r="J9" s="18"/>
      <c r="K9" s="18"/>
      <c r="L9" s="4"/>
      <c r="M9" s="4"/>
    </row>
    <row r="13" spans="1:47" ht="28" x14ac:dyDescent="0.35">
      <c r="A13" s="23"/>
      <c r="B13" s="22" t="s">
        <v>24</v>
      </c>
      <c r="C13" s="22" t="s">
        <v>20</v>
      </c>
      <c r="D13" s="22" t="s">
        <v>21</v>
      </c>
      <c r="E13" s="22" t="s">
        <v>22</v>
      </c>
      <c r="F13" s="34"/>
      <c r="G13" s="34"/>
      <c r="H13" s="34"/>
      <c r="I13" s="34"/>
      <c r="J13" s="34"/>
      <c r="K13" s="34"/>
      <c r="L13" s="34"/>
      <c r="M13" s="34"/>
    </row>
    <row r="14" spans="1:47" x14ac:dyDescent="0.35">
      <c r="A14" s="21" t="s">
        <v>208</v>
      </c>
      <c r="B14" s="82">
        <v>272</v>
      </c>
      <c r="C14" s="83">
        <v>3589.8247820000001</v>
      </c>
      <c r="D14" s="99">
        <v>20.971440631</v>
      </c>
      <c r="E14" s="99">
        <v>1.3305080265</v>
      </c>
      <c r="F14" s="93"/>
      <c r="G14" s="93"/>
      <c r="H14" s="93"/>
      <c r="I14" s="93"/>
      <c r="J14" s="93"/>
      <c r="K14" s="93"/>
      <c r="L14" s="93"/>
      <c r="M14" s="93"/>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row>
    <row r="15" spans="1:47" x14ac:dyDescent="0.35">
      <c r="A15" s="21" t="s">
        <v>29</v>
      </c>
      <c r="B15" s="82">
        <v>1171</v>
      </c>
      <c r="C15" s="83">
        <v>14624.073929</v>
      </c>
      <c r="D15" s="99">
        <v>39.106113393999998</v>
      </c>
      <c r="E15" s="99">
        <v>1.0065996611000001</v>
      </c>
      <c r="F15" s="93"/>
      <c r="G15" s="93"/>
      <c r="H15" s="93"/>
      <c r="I15" s="93"/>
      <c r="J15" s="93"/>
      <c r="K15" s="93"/>
      <c r="L15" s="93"/>
      <c r="M15" s="93"/>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row>
    <row r="16" spans="1:47" x14ac:dyDescent="0.35">
      <c r="A16" s="21" t="s">
        <v>209</v>
      </c>
      <c r="B16" s="82">
        <v>195</v>
      </c>
      <c r="C16" s="83">
        <v>2408.714939</v>
      </c>
      <c r="D16" s="99">
        <v>22.059529509000001</v>
      </c>
      <c r="E16" s="99">
        <v>1.7633862178999999</v>
      </c>
      <c r="F16" s="93"/>
      <c r="G16" s="93"/>
      <c r="H16" s="93"/>
      <c r="I16" s="93"/>
      <c r="J16" s="93"/>
      <c r="K16" s="93"/>
      <c r="L16" s="93"/>
      <c r="M16" s="93"/>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row>
    <row r="17" spans="1:47" x14ac:dyDescent="0.35">
      <c r="A17" s="21" t="s">
        <v>210</v>
      </c>
      <c r="B17" s="82">
        <v>440</v>
      </c>
      <c r="C17" s="83">
        <v>39099.645569</v>
      </c>
      <c r="D17" s="99">
        <v>18.044779152</v>
      </c>
      <c r="E17" s="99">
        <v>1.4899215322999999</v>
      </c>
      <c r="F17" s="93"/>
      <c r="G17" s="93"/>
      <c r="H17" s="93"/>
      <c r="I17" s="93"/>
      <c r="J17" s="93"/>
      <c r="K17" s="93"/>
      <c r="L17" s="93"/>
      <c r="M17" s="93"/>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row>
    <row r="18" spans="1:47" x14ac:dyDescent="0.35">
      <c r="A18" s="21" t="s">
        <v>32</v>
      </c>
      <c r="B18" s="82">
        <v>276</v>
      </c>
      <c r="C18" s="83">
        <v>3185.4349339999999</v>
      </c>
      <c r="D18" s="99">
        <v>12.195993071</v>
      </c>
      <c r="E18" s="99">
        <v>1.2306553013999999</v>
      </c>
      <c r="F18" s="93"/>
      <c r="G18" s="93"/>
      <c r="H18" s="93"/>
      <c r="I18" s="93"/>
      <c r="J18" s="93"/>
      <c r="K18" s="93"/>
      <c r="L18" s="93"/>
      <c r="M18" s="93"/>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row>
    <row r="19" spans="1:47" x14ac:dyDescent="0.35">
      <c r="A19" s="21" t="s">
        <v>33</v>
      </c>
      <c r="B19" s="82">
        <v>1267</v>
      </c>
      <c r="C19" s="83">
        <v>25554.421294</v>
      </c>
      <c r="D19" s="99">
        <v>20.261283953</v>
      </c>
      <c r="E19" s="99">
        <v>0.80474741350000001</v>
      </c>
      <c r="F19" s="93"/>
      <c r="G19" s="93"/>
      <c r="H19" s="93"/>
      <c r="I19" s="93"/>
      <c r="J19" s="93"/>
      <c r="K19" s="93"/>
      <c r="L19" s="93"/>
      <c r="M19" s="93"/>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row>
    <row r="20" spans="1:47" x14ac:dyDescent="0.35">
      <c r="A20" s="21" t="s">
        <v>211</v>
      </c>
      <c r="B20" s="82">
        <v>204</v>
      </c>
      <c r="C20" s="83">
        <v>21436.460930000001</v>
      </c>
      <c r="D20" s="99">
        <v>14.117561011999999</v>
      </c>
      <c r="E20" s="99">
        <v>1.0954968058000001</v>
      </c>
      <c r="F20" s="93"/>
      <c r="G20" s="93"/>
      <c r="H20" s="93"/>
      <c r="I20" s="93"/>
      <c r="J20" s="93"/>
      <c r="K20" s="93"/>
      <c r="L20" s="93"/>
      <c r="M20" s="93"/>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row>
    <row r="21" spans="1:47" x14ac:dyDescent="0.35">
      <c r="A21" s="21" t="s">
        <v>35</v>
      </c>
      <c r="B21" s="82">
        <v>505</v>
      </c>
      <c r="C21" s="83">
        <v>3324.836249</v>
      </c>
      <c r="D21" s="99">
        <v>28.536743773000001</v>
      </c>
      <c r="E21" s="99">
        <v>1.1634803118000001</v>
      </c>
      <c r="F21" s="93"/>
      <c r="G21" s="93"/>
      <c r="H21" s="93"/>
      <c r="I21" s="93"/>
      <c r="J21" s="93"/>
      <c r="K21" s="93"/>
      <c r="L21" s="93"/>
      <c r="M21" s="93"/>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row>
    <row r="22" spans="1:47" x14ac:dyDescent="0.35">
      <c r="A22" s="21" t="s">
        <v>36</v>
      </c>
      <c r="B22" s="82">
        <v>673</v>
      </c>
      <c r="C22" s="83">
        <v>38080.832540000003</v>
      </c>
      <c r="D22" s="99">
        <v>31.054530465999999</v>
      </c>
      <c r="E22" s="99">
        <v>1.3936564581999999</v>
      </c>
      <c r="F22" s="93"/>
      <c r="G22" s="93"/>
      <c r="H22" s="93"/>
      <c r="I22" s="93"/>
      <c r="J22" s="93"/>
      <c r="K22" s="93"/>
      <c r="L22" s="93"/>
      <c r="M22" s="93"/>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row>
    <row r="23" spans="1:47" x14ac:dyDescent="0.35">
      <c r="A23" s="21" t="s">
        <v>212</v>
      </c>
      <c r="B23" s="82">
        <v>208</v>
      </c>
      <c r="C23" s="83">
        <v>468.10612800000001</v>
      </c>
      <c r="D23" s="99">
        <v>19.269626466999998</v>
      </c>
      <c r="E23" s="99">
        <v>1.1618484889</v>
      </c>
      <c r="F23" s="93"/>
      <c r="G23" s="93"/>
      <c r="H23" s="93"/>
      <c r="I23" s="93"/>
      <c r="J23" s="93"/>
      <c r="K23" s="93"/>
      <c r="L23" s="93"/>
      <c r="M23" s="93"/>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row>
    <row r="24" spans="1:47" x14ac:dyDescent="0.35">
      <c r="A24" s="21" t="s">
        <v>38</v>
      </c>
      <c r="B24" s="82">
        <v>657</v>
      </c>
      <c r="C24" s="83">
        <v>2752.7996170000001</v>
      </c>
      <c r="D24" s="99">
        <v>40.492275004</v>
      </c>
      <c r="E24" s="99">
        <v>1.6475871360000001</v>
      </c>
      <c r="F24" s="93"/>
      <c r="G24" s="93"/>
      <c r="H24" s="93"/>
      <c r="I24" s="93"/>
      <c r="J24" s="93"/>
      <c r="K24" s="93"/>
      <c r="L24" s="93"/>
      <c r="M24" s="93"/>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row>
    <row r="25" spans="1:47" x14ac:dyDescent="0.35">
      <c r="A25" s="21" t="s">
        <v>40</v>
      </c>
      <c r="B25" s="82">
        <v>302</v>
      </c>
      <c r="C25" s="83">
        <v>5543.7247429999998</v>
      </c>
      <c r="D25" s="99">
        <v>17.797650794999999</v>
      </c>
      <c r="E25" s="99">
        <v>1.0537824462000001</v>
      </c>
      <c r="F25" s="93"/>
      <c r="G25" s="93"/>
      <c r="H25" s="93"/>
      <c r="I25" s="93"/>
      <c r="J25" s="93"/>
      <c r="K25" s="93"/>
      <c r="L25" s="93"/>
      <c r="M25" s="93"/>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row>
    <row r="26" spans="1:47" x14ac:dyDescent="0.35">
      <c r="A26" s="21" t="s">
        <v>213</v>
      </c>
      <c r="B26" s="82">
        <v>93</v>
      </c>
      <c r="C26" s="83">
        <v>391.95777099999998</v>
      </c>
      <c r="D26" s="99">
        <v>23.427746955</v>
      </c>
      <c r="E26" s="99">
        <v>2.1933176499</v>
      </c>
      <c r="F26" s="93"/>
      <c r="G26" s="93"/>
      <c r="H26" s="93"/>
      <c r="I26" s="93"/>
      <c r="J26" s="93"/>
      <c r="K26" s="93"/>
      <c r="L26" s="93"/>
      <c r="M26" s="93"/>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row>
    <row r="27" spans="1:47" x14ac:dyDescent="0.35">
      <c r="A27" s="21" t="s">
        <v>214</v>
      </c>
      <c r="B27" s="82">
        <v>366</v>
      </c>
      <c r="C27" s="83">
        <v>6422.8977080000004</v>
      </c>
      <c r="D27" s="99">
        <v>22.980854957999998</v>
      </c>
      <c r="E27" s="99">
        <v>1.3267950247</v>
      </c>
      <c r="F27" s="93"/>
      <c r="G27" s="93"/>
      <c r="H27" s="93"/>
      <c r="I27" s="93"/>
      <c r="J27" s="93"/>
      <c r="K27" s="93"/>
      <c r="L27" s="93"/>
      <c r="M27" s="93"/>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row>
    <row r="28" spans="1:47" x14ac:dyDescent="0.35">
      <c r="A28" s="21" t="s">
        <v>43</v>
      </c>
      <c r="B28" s="82">
        <v>409</v>
      </c>
      <c r="C28" s="83">
        <v>4430.8441110000003</v>
      </c>
      <c r="D28" s="99">
        <v>19.764609746000001</v>
      </c>
      <c r="E28" s="99">
        <v>1.0181794508999999</v>
      </c>
      <c r="F28" s="93"/>
      <c r="G28" s="93"/>
      <c r="H28" s="93"/>
      <c r="I28" s="93"/>
      <c r="J28" s="93"/>
      <c r="K28" s="93"/>
      <c r="L28" s="93"/>
      <c r="M28" s="93"/>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row>
    <row r="29" spans="1:47" x14ac:dyDescent="0.35">
      <c r="A29" s="21" t="s">
        <v>44</v>
      </c>
      <c r="B29" s="82">
        <v>1079</v>
      </c>
      <c r="C29" s="83">
        <v>38336.764818000003</v>
      </c>
      <c r="D29" s="99">
        <v>68.385016726000003</v>
      </c>
      <c r="E29" s="99">
        <v>1.4207794673</v>
      </c>
      <c r="F29" s="93"/>
      <c r="G29" s="93"/>
      <c r="H29" s="93"/>
      <c r="I29" s="93"/>
      <c r="J29" s="93"/>
      <c r="K29" s="93"/>
      <c r="L29" s="93"/>
      <c r="M29" s="93"/>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row>
    <row r="30" spans="1:47" x14ac:dyDescent="0.35">
      <c r="A30" s="21" t="s">
        <v>45</v>
      </c>
      <c r="B30" s="82">
        <v>391</v>
      </c>
      <c r="C30" s="83">
        <v>1278.2806419999999</v>
      </c>
      <c r="D30" s="99">
        <v>17.082302129999999</v>
      </c>
      <c r="E30" s="99">
        <v>0.99449376960000002</v>
      </c>
      <c r="F30" s="93"/>
      <c r="G30" s="93"/>
      <c r="H30" s="93"/>
      <c r="I30" s="93"/>
      <c r="J30" s="93"/>
      <c r="K30" s="93"/>
      <c r="L30" s="93"/>
      <c r="M30" s="93"/>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row>
    <row r="31" spans="1:47" x14ac:dyDescent="0.35">
      <c r="A31" s="21" t="s">
        <v>215</v>
      </c>
      <c r="B31" s="82">
        <v>368</v>
      </c>
      <c r="C31" s="83">
        <v>4219.9774820000002</v>
      </c>
      <c r="D31" s="99">
        <v>15.869113541000001</v>
      </c>
      <c r="E31" s="99">
        <v>0.93418442239999999</v>
      </c>
      <c r="F31" s="93"/>
      <c r="G31" s="93"/>
      <c r="H31" s="93"/>
      <c r="I31" s="93"/>
      <c r="J31" s="93"/>
      <c r="K31" s="93"/>
      <c r="L31" s="93"/>
      <c r="M31" s="93"/>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row>
    <row r="32" spans="1:47" x14ac:dyDescent="0.35">
      <c r="A32" s="21" t="s">
        <v>47</v>
      </c>
      <c r="B32" s="82">
        <v>342</v>
      </c>
      <c r="C32" s="83">
        <v>2432.2025760000001</v>
      </c>
      <c r="D32" s="99">
        <v>16.368918274999999</v>
      </c>
      <c r="E32" s="99">
        <v>0.9529250037</v>
      </c>
      <c r="F32" s="93"/>
      <c r="G32" s="93"/>
      <c r="H32" s="93"/>
      <c r="I32" s="93"/>
      <c r="J32" s="93"/>
      <c r="K32" s="93"/>
      <c r="L32" s="93"/>
      <c r="M32" s="93"/>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row>
    <row r="33" spans="1:47" x14ac:dyDescent="0.35">
      <c r="A33" s="21" t="s">
        <v>216</v>
      </c>
      <c r="B33" s="82">
        <v>414</v>
      </c>
      <c r="C33" s="83">
        <v>6279.561721</v>
      </c>
      <c r="D33" s="99">
        <v>27.19717151</v>
      </c>
      <c r="E33" s="99">
        <v>1.3784233536999999</v>
      </c>
      <c r="F33" s="93"/>
      <c r="G33" s="93"/>
      <c r="H33" s="93"/>
      <c r="I33" s="93"/>
      <c r="J33" s="93"/>
      <c r="K33" s="93"/>
      <c r="L33" s="93"/>
      <c r="M33" s="93"/>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row>
    <row r="34" spans="1:47" x14ac:dyDescent="0.35">
      <c r="A34" s="21" t="s">
        <v>50</v>
      </c>
      <c r="B34" s="82">
        <v>370</v>
      </c>
      <c r="C34" s="83">
        <v>2733.7878300000002</v>
      </c>
      <c r="D34" s="99">
        <v>28.771328767</v>
      </c>
      <c r="E34" s="99">
        <v>2.7349875993000001</v>
      </c>
      <c r="F34" s="93"/>
      <c r="G34" s="93"/>
      <c r="H34" s="93"/>
      <c r="I34" s="93"/>
      <c r="J34" s="93"/>
      <c r="K34" s="93"/>
      <c r="L34" s="93"/>
      <c r="M34" s="93"/>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row>
    <row r="35" spans="1:47" x14ac:dyDescent="0.35">
      <c r="A35" s="21" t="s">
        <v>51</v>
      </c>
      <c r="B35" s="82">
        <v>782</v>
      </c>
      <c r="C35" s="83">
        <v>7063.8232269999999</v>
      </c>
      <c r="D35" s="99">
        <v>37.287225620000001</v>
      </c>
      <c r="E35" s="99">
        <v>0.98755455140000004</v>
      </c>
      <c r="F35" s="93"/>
      <c r="G35" s="93"/>
      <c r="H35" s="93"/>
      <c r="I35" s="93"/>
      <c r="J35" s="93"/>
      <c r="K35" s="93"/>
      <c r="L35" s="93"/>
      <c r="M35" s="93"/>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row>
    <row r="36" spans="1:47" x14ac:dyDescent="0.35">
      <c r="A36" s="21" t="s">
        <v>217</v>
      </c>
      <c r="B36" s="82">
        <v>77</v>
      </c>
      <c r="C36" s="83">
        <v>706.22831299999996</v>
      </c>
      <c r="D36" s="99">
        <v>25.530722389000001</v>
      </c>
      <c r="E36" s="99">
        <v>2.3796919857000001</v>
      </c>
      <c r="F36" s="93"/>
      <c r="G36" s="93"/>
      <c r="H36" s="93"/>
      <c r="I36" s="93"/>
      <c r="J36" s="93"/>
      <c r="K36" s="93"/>
      <c r="L36" s="93"/>
      <c r="M36" s="93"/>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row>
    <row r="37" spans="1:47" x14ac:dyDescent="0.35">
      <c r="A37" s="21" t="s">
        <v>218</v>
      </c>
      <c r="B37" s="82">
        <v>51</v>
      </c>
      <c r="C37" s="83">
        <v>6629.5222169999997</v>
      </c>
      <c r="D37" s="99">
        <v>16.693353588000001</v>
      </c>
      <c r="E37" s="99">
        <v>1.8699906501000001</v>
      </c>
      <c r="F37" s="93"/>
      <c r="G37" s="93"/>
      <c r="H37" s="93"/>
      <c r="I37" s="93"/>
      <c r="J37" s="93"/>
      <c r="K37" s="93"/>
      <c r="L37" s="93"/>
      <c r="M37" s="93"/>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row>
    <row r="38" spans="1:47" x14ac:dyDescent="0.35">
      <c r="A38" s="21" t="s">
        <v>219</v>
      </c>
      <c r="B38" s="82">
        <v>144</v>
      </c>
      <c r="C38" s="83">
        <v>1270.593257</v>
      </c>
      <c r="D38" s="99">
        <v>32.667121790000003</v>
      </c>
      <c r="E38" s="99">
        <v>3.5247555580999999</v>
      </c>
      <c r="F38" s="93"/>
      <c r="G38" s="93"/>
      <c r="H38" s="93"/>
      <c r="I38" s="93"/>
      <c r="J38" s="93"/>
      <c r="K38" s="93"/>
      <c r="L38" s="93"/>
      <c r="M38" s="93"/>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row>
    <row r="39" spans="1:47" x14ac:dyDescent="0.35">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row>
    <row r="40" spans="1:47" x14ac:dyDescent="0.35">
      <c r="A40" s="6" t="s">
        <v>52</v>
      </c>
    </row>
    <row r="41" spans="1:47" ht="52.75" customHeight="1" x14ac:dyDescent="0.35">
      <c r="A41" s="7" t="s">
        <v>53</v>
      </c>
      <c r="B41" s="109" t="s">
        <v>179</v>
      </c>
      <c r="C41" s="109"/>
      <c r="D41" s="109"/>
      <c r="E41" s="109"/>
      <c r="F41" s="109"/>
      <c r="G41" s="109"/>
      <c r="H41" s="109"/>
      <c r="I41" s="109"/>
      <c r="J41" s="50"/>
      <c r="K41" s="50"/>
      <c r="L41" s="50"/>
      <c r="M41" s="50"/>
    </row>
    <row r="42" spans="1:47" ht="25.9" customHeight="1" x14ac:dyDescent="0.35">
      <c r="B42" s="109" t="s">
        <v>171</v>
      </c>
      <c r="C42" s="109"/>
      <c r="D42" s="109"/>
      <c r="E42" s="109"/>
      <c r="F42" s="109"/>
      <c r="G42" s="109"/>
      <c r="H42" s="109"/>
      <c r="I42" s="109"/>
      <c r="J42" s="50"/>
      <c r="K42" s="50"/>
      <c r="L42" s="50"/>
      <c r="M42" s="50"/>
    </row>
    <row r="43" spans="1:47" ht="29.5" customHeight="1" x14ac:dyDescent="0.35">
      <c r="A43" s="48" t="s">
        <v>152</v>
      </c>
      <c r="B43" s="109" t="s">
        <v>221</v>
      </c>
      <c r="C43" s="109"/>
      <c r="D43" s="109"/>
      <c r="E43" s="109"/>
      <c r="F43" s="109"/>
      <c r="G43" s="109"/>
      <c r="H43" s="109"/>
      <c r="I43" s="109"/>
      <c r="J43" s="50"/>
      <c r="K43" s="50"/>
      <c r="L43" s="50"/>
      <c r="M43" s="50"/>
    </row>
    <row r="44" spans="1:47" x14ac:dyDescent="0.35">
      <c r="A44" s="48" t="s">
        <v>222</v>
      </c>
      <c r="B44" s="109" t="s">
        <v>223</v>
      </c>
      <c r="C44" s="109"/>
      <c r="D44" s="109"/>
      <c r="E44" s="109"/>
      <c r="F44" s="109"/>
      <c r="G44" s="109"/>
      <c r="H44" s="109"/>
      <c r="I44" s="109"/>
    </row>
    <row r="45" spans="1:47" x14ac:dyDescent="0.35">
      <c r="A45" s="48" t="s">
        <v>224</v>
      </c>
      <c r="B45" s="107" t="s">
        <v>153</v>
      </c>
      <c r="C45" s="107"/>
      <c r="D45" s="107"/>
      <c r="E45" s="107"/>
      <c r="F45" s="107"/>
      <c r="G45" s="107"/>
      <c r="H45" s="107"/>
      <c r="I45" s="107"/>
    </row>
  </sheetData>
  <mergeCells count="5">
    <mergeCell ref="B45:I45"/>
    <mergeCell ref="B41:I41"/>
    <mergeCell ref="B42:I42"/>
    <mergeCell ref="B43:I43"/>
    <mergeCell ref="B44:I44"/>
  </mergeCells>
  <conditionalFormatting sqref="C14:C38">
    <cfRule type="expression" dxfId="130" priority="1">
      <formula>"$G3=1"</formula>
    </cfRule>
  </conditionalFormatting>
  <hyperlinks>
    <hyperlink ref="K1" location="Contents!B57" display="Contents" xr:uid="{126B2CDE-2CE8-410A-B665-26900144AFE6}"/>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C950B-D826-4C67-8354-84C5ED06F3EA}">
  <dimension ref="A1:AU45"/>
  <sheetViews>
    <sheetView zoomScaleNormal="100" workbookViewId="0">
      <selection activeCell="H17" sqref="H17"/>
    </sheetView>
  </sheetViews>
  <sheetFormatPr defaultRowHeight="14.5" x14ac:dyDescent="0.35"/>
  <cols>
    <col min="1" max="1" width="26.81640625" bestFit="1" customWidth="1"/>
    <col min="2" max="13" width="15.7265625" customWidth="1"/>
  </cols>
  <sheetData>
    <row r="1" spans="1:47"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47" s="4" customFormat="1" ht="17.25" customHeight="1" x14ac:dyDescent="0.35">
      <c r="A2" s="2" t="s">
        <v>3</v>
      </c>
      <c r="B2" s="3" t="str">
        <f>'Table 5.1'!$B$2</f>
        <v>Chapter 5: Integrating digital technologies into teaching</v>
      </c>
      <c r="C2" s="3"/>
      <c r="D2" s="3"/>
      <c r="E2" s="3"/>
      <c r="F2" s="3"/>
      <c r="G2" s="3"/>
      <c r="H2" s="3"/>
      <c r="I2" s="3"/>
      <c r="J2" s="3"/>
      <c r="K2" s="3"/>
    </row>
    <row r="3" spans="1:47" s="4" customFormat="1" ht="17.25" customHeight="1" x14ac:dyDescent="0.35">
      <c r="A3" s="2"/>
      <c r="B3" s="3"/>
      <c r="C3" s="3"/>
      <c r="D3" s="3"/>
      <c r="E3" s="3"/>
      <c r="F3" s="3"/>
      <c r="G3" s="3"/>
      <c r="H3" s="3"/>
      <c r="I3" s="3"/>
      <c r="J3" s="3"/>
      <c r="K3" s="3"/>
    </row>
    <row r="4" spans="1:47" s="4" customFormat="1" ht="17.25" customHeight="1" x14ac:dyDescent="0.35">
      <c r="A4" s="2" t="s">
        <v>6</v>
      </c>
      <c r="B4" s="3" t="s">
        <v>335</v>
      </c>
      <c r="C4" s="3"/>
      <c r="D4" s="3"/>
      <c r="E4" s="3"/>
      <c r="F4" s="3"/>
      <c r="G4" s="3"/>
      <c r="H4" s="3"/>
      <c r="I4" s="3"/>
      <c r="J4" s="3"/>
      <c r="K4" s="3"/>
    </row>
    <row r="5" spans="1:47" s="4" customFormat="1" ht="17.25" customHeight="1" x14ac:dyDescent="0.35">
      <c r="A5" s="2"/>
      <c r="B5" s="3" t="s">
        <v>164</v>
      </c>
      <c r="C5" s="3"/>
      <c r="D5" s="3"/>
      <c r="E5" s="3"/>
      <c r="F5" s="3"/>
      <c r="G5" s="3"/>
      <c r="H5" s="3"/>
      <c r="I5" s="3"/>
      <c r="J5" s="3"/>
      <c r="K5" s="3"/>
    </row>
    <row r="6" spans="1:47" ht="17.25" customHeight="1" x14ac:dyDescent="0.35">
      <c r="A6" s="2" t="s">
        <v>8</v>
      </c>
      <c r="B6" s="3">
        <v>2023</v>
      </c>
      <c r="C6" s="3"/>
      <c r="D6" s="3"/>
      <c r="E6" s="3"/>
      <c r="F6" s="3"/>
      <c r="G6" s="3"/>
      <c r="H6" s="3"/>
      <c r="I6" s="3"/>
      <c r="J6" s="3"/>
      <c r="K6" s="3"/>
    </row>
    <row r="7" spans="1:47" ht="17.25" customHeight="1" x14ac:dyDescent="0.35">
      <c r="A7" s="5"/>
    </row>
    <row r="8" spans="1:47" ht="24" customHeight="1" x14ac:dyDescent="0.35">
      <c r="A8" s="2" t="s">
        <v>9</v>
      </c>
      <c r="B8" s="16" t="s">
        <v>180</v>
      </c>
      <c r="C8" s="17"/>
      <c r="D8" s="17"/>
      <c r="E8" s="17"/>
      <c r="F8" s="17"/>
      <c r="G8" s="17"/>
      <c r="H8" s="17"/>
      <c r="I8" s="17"/>
      <c r="J8" s="17"/>
      <c r="K8" s="17"/>
    </row>
    <row r="9" spans="1:47" x14ac:dyDescent="0.35">
      <c r="A9" s="2" t="s">
        <v>11</v>
      </c>
      <c r="B9" s="3" t="s">
        <v>12</v>
      </c>
      <c r="C9" s="18"/>
      <c r="D9" s="18"/>
      <c r="E9" s="18"/>
      <c r="F9" s="18"/>
      <c r="G9" s="18"/>
      <c r="H9" s="18"/>
      <c r="I9" s="18"/>
      <c r="J9" s="18"/>
      <c r="K9" s="18"/>
    </row>
    <row r="13" spans="1:47" ht="28" x14ac:dyDescent="0.35">
      <c r="A13" s="23"/>
      <c r="B13" s="22" t="s">
        <v>19</v>
      </c>
      <c r="C13" s="22" t="s">
        <v>20</v>
      </c>
      <c r="D13" s="22" t="s">
        <v>21</v>
      </c>
      <c r="E13" s="22" t="s">
        <v>22</v>
      </c>
      <c r="F13" s="34"/>
      <c r="G13" s="34"/>
      <c r="H13" s="34"/>
      <c r="I13" s="34"/>
      <c r="J13" s="34"/>
      <c r="K13" s="34"/>
      <c r="L13" s="34"/>
      <c r="M13" s="34"/>
    </row>
    <row r="14" spans="1:47" x14ac:dyDescent="0.35">
      <c r="A14" s="21" t="s">
        <v>208</v>
      </c>
      <c r="B14" s="82">
        <v>206</v>
      </c>
      <c r="C14" s="83">
        <v>2762.5455299999999</v>
      </c>
      <c r="D14" s="99">
        <v>16.10816651</v>
      </c>
      <c r="E14" s="99">
        <v>1.3510483443000001</v>
      </c>
      <c r="F14" s="93"/>
      <c r="G14" s="93"/>
      <c r="H14" s="93"/>
      <c r="I14" s="93"/>
      <c r="J14" s="93"/>
      <c r="K14" s="93"/>
      <c r="L14" s="93"/>
      <c r="M14" s="93"/>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row>
    <row r="15" spans="1:47" x14ac:dyDescent="0.35">
      <c r="A15" s="21" t="s">
        <v>29</v>
      </c>
      <c r="B15" s="82">
        <v>1242</v>
      </c>
      <c r="C15" s="83">
        <v>15332.573187</v>
      </c>
      <c r="D15" s="99">
        <v>40.910413358</v>
      </c>
      <c r="E15" s="99">
        <v>1.1361660499999999</v>
      </c>
      <c r="F15" s="93"/>
      <c r="G15" s="93"/>
      <c r="H15" s="93"/>
      <c r="I15" s="93"/>
      <c r="J15" s="93"/>
      <c r="K15" s="93"/>
      <c r="L15" s="93"/>
      <c r="M15" s="93"/>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row>
    <row r="16" spans="1:47" x14ac:dyDescent="0.35">
      <c r="A16" s="21" t="s">
        <v>209</v>
      </c>
      <c r="B16" s="82">
        <v>100</v>
      </c>
      <c r="C16" s="83">
        <v>1107.9644659999999</v>
      </c>
      <c r="D16" s="99">
        <v>10.086953207000001</v>
      </c>
      <c r="E16" s="99">
        <v>1.4317066205</v>
      </c>
      <c r="F16" s="93"/>
      <c r="G16" s="93"/>
      <c r="H16" s="93"/>
      <c r="I16" s="93"/>
      <c r="J16" s="93"/>
      <c r="K16" s="93"/>
      <c r="L16" s="93"/>
      <c r="M16" s="93"/>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row>
    <row r="17" spans="1:47" x14ac:dyDescent="0.35">
      <c r="A17" s="21" t="s">
        <v>210</v>
      </c>
      <c r="B17" s="82">
        <v>525</v>
      </c>
      <c r="C17" s="83">
        <v>48671.734878000003</v>
      </c>
      <c r="D17" s="99">
        <v>22.443497006000001</v>
      </c>
      <c r="E17" s="99">
        <v>1.4876774448000001</v>
      </c>
      <c r="F17" s="93"/>
      <c r="G17" s="93"/>
      <c r="H17" s="93"/>
      <c r="I17" s="93"/>
      <c r="J17" s="93"/>
      <c r="K17" s="93"/>
      <c r="L17" s="93"/>
      <c r="M17" s="93"/>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row>
    <row r="18" spans="1:47" x14ac:dyDescent="0.35">
      <c r="A18" s="21" t="s">
        <v>32</v>
      </c>
      <c r="B18" s="82">
        <v>245</v>
      </c>
      <c r="C18" s="83">
        <v>2834.8531899999998</v>
      </c>
      <c r="D18" s="99">
        <v>10.814091991</v>
      </c>
      <c r="E18" s="99">
        <v>1.0021820422000001</v>
      </c>
      <c r="F18" s="93"/>
      <c r="G18" s="93"/>
      <c r="H18" s="93"/>
      <c r="I18" s="93"/>
      <c r="J18" s="93"/>
      <c r="K18" s="93"/>
      <c r="L18" s="93"/>
      <c r="M18" s="93"/>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row>
    <row r="19" spans="1:47" x14ac:dyDescent="0.35">
      <c r="A19" s="21" t="s">
        <v>33</v>
      </c>
      <c r="B19" s="82">
        <v>1591</v>
      </c>
      <c r="C19" s="83">
        <v>31484.871498</v>
      </c>
      <c r="D19" s="99">
        <v>24.963549953000001</v>
      </c>
      <c r="E19" s="99">
        <v>0.84070383479999999</v>
      </c>
      <c r="F19" s="93"/>
      <c r="G19" s="93"/>
      <c r="H19" s="93"/>
      <c r="I19" s="93"/>
      <c r="J19" s="93"/>
      <c r="K19" s="93"/>
      <c r="L19" s="93"/>
      <c r="M19" s="93"/>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row>
    <row r="20" spans="1:47" x14ac:dyDescent="0.35">
      <c r="A20" s="21" t="s">
        <v>211</v>
      </c>
      <c r="B20" s="82">
        <v>120</v>
      </c>
      <c r="C20" s="83">
        <v>12749.733661</v>
      </c>
      <c r="D20" s="99">
        <v>8.3863956246000004</v>
      </c>
      <c r="E20" s="99">
        <v>0.83335266119999996</v>
      </c>
      <c r="F20" s="93"/>
      <c r="G20" s="93"/>
      <c r="H20" s="93"/>
      <c r="I20" s="93"/>
      <c r="J20" s="93"/>
      <c r="K20" s="93"/>
      <c r="L20" s="93"/>
      <c r="M20" s="93"/>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row>
    <row r="21" spans="1:47" x14ac:dyDescent="0.35">
      <c r="A21" s="21" t="s">
        <v>35</v>
      </c>
      <c r="B21" s="82">
        <v>482</v>
      </c>
      <c r="C21" s="83">
        <v>3207.7313819999999</v>
      </c>
      <c r="D21" s="99">
        <v>27.508750023000001</v>
      </c>
      <c r="E21" s="99">
        <v>1.2443469369</v>
      </c>
      <c r="F21" s="93"/>
      <c r="G21" s="93"/>
      <c r="H21" s="93"/>
      <c r="I21" s="93"/>
      <c r="J21" s="93"/>
      <c r="K21" s="93"/>
      <c r="L21" s="93"/>
      <c r="M21" s="93"/>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row>
    <row r="22" spans="1:47" x14ac:dyDescent="0.35">
      <c r="A22" s="21" t="s">
        <v>36</v>
      </c>
      <c r="B22" s="82">
        <v>914</v>
      </c>
      <c r="C22" s="83">
        <v>52683.260253</v>
      </c>
      <c r="D22" s="99">
        <v>43.025712329999998</v>
      </c>
      <c r="E22" s="99">
        <v>1.2439654836</v>
      </c>
      <c r="F22" s="93"/>
      <c r="G22" s="93"/>
      <c r="H22" s="93"/>
      <c r="I22" s="93"/>
      <c r="J22" s="93"/>
      <c r="K22" s="93"/>
      <c r="L22" s="93"/>
      <c r="M22" s="93"/>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row>
    <row r="23" spans="1:47" x14ac:dyDescent="0.35">
      <c r="A23" s="21" t="s">
        <v>212</v>
      </c>
      <c r="B23" s="82">
        <v>183</v>
      </c>
      <c r="C23" s="83">
        <v>405.94282800000002</v>
      </c>
      <c r="D23" s="99">
        <v>16.570104975</v>
      </c>
      <c r="E23" s="99">
        <v>1.2173417026</v>
      </c>
      <c r="F23" s="93"/>
      <c r="G23" s="93"/>
      <c r="H23" s="93"/>
      <c r="I23" s="93"/>
      <c r="J23" s="93"/>
      <c r="K23" s="93"/>
      <c r="L23" s="93"/>
      <c r="M23" s="93"/>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row>
    <row r="24" spans="1:47" x14ac:dyDescent="0.35">
      <c r="A24" s="21" t="s">
        <v>38</v>
      </c>
      <c r="B24" s="82">
        <v>533</v>
      </c>
      <c r="C24" s="83">
        <v>2137.3028479999998</v>
      </c>
      <c r="D24" s="99">
        <v>31.502096881</v>
      </c>
      <c r="E24" s="99">
        <v>1.9302860838</v>
      </c>
      <c r="F24" s="93"/>
      <c r="G24" s="93"/>
      <c r="H24" s="93"/>
      <c r="I24" s="93"/>
      <c r="J24" s="93"/>
      <c r="K24" s="93"/>
      <c r="L24" s="93"/>
      <c r="M24" s="93"/>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row>
    <row r="25" spans="1:47" x14ac:dyDescent="0.35">
      <c r="A25" s="21" t="s">
        <v>40</v>
      </c>
      <c r="B25" s="82">
        <v>278</v>
      </c>
      <c r="C25" s="83">
        <v>5134.212074</v>
      </c>
      <c r="D25" s="99">
        <v>16.489726929</v>
      </c>
      <c r="E25" s="99">
        <v>1.1526059098000001</v>
      </c>
      <c r="F25" s="93"/>
      <c r="G25" s="93"/>
      <c r="H25" s="93"/>
      <c r="I25" s="93"/>
      <c r="J25" s="93"/>
      <c r="K25" s="93"/>
      <c r="L25" s="93"/>
      <c r="M25" s="93"/>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row>
    <row r="26" spans="1:47" x14ac:dyDescent="0.35">
      <c r="A26" s="21" t="s">
        <v>213</v>
      </c>
      <c r="B26" s="82">
        <v>72</v>
      </c>
      <c r="C26" s="83">
        <v>292.56937599999998</v>
      </c>
      <c r="D26" s="99">
        <v>17.368708173999998</v>
      </c>
      <c r="E26" s="99">
        <v>2.3310801754999999</v>
      </c>
      <c r="F26" s="93"/>
      <c r="G26" s="93"/>
      <c r="H26" s="93"/>
      <c r="I26" s="93"/>
      <c r="J26" s="93"/>
      <c r="K26" s="93"/>
      <c r="L26" s="93"/>
      <c r="M26" s="93"/>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row>
    <row r="27" spans="1:47" x14ac:dyDescent="0.35">
      <c r="A27" s="21" t="s">
        <v>214</v>
      </c>
      <c r="B27" s="82">
        <v>328</v>
      </c>
      <c r="C27" s="83">
        <v>5756.164006</v>
      </c>
      <c r="D27" s="99">
        <v>20.493849795999999</v>
      </c>
      <c r="E27" s="99">
        <v>1.1280707035999999</v>
      </c>
      <c r="F27" s="93"/>
      <c r="G27" s="93"/>
      <c r="H27" s="93"/>
      <c r="I27" s="93"/>
      <c r="J27" s="93"/>
      <c r="K27" s="93"/>
      <c r="L27" s="93"/>
      <c r="M27" s="93"/>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row>
    <row r="28" spans="1:47" x14ac:dyDescent="0.35">
      <c r="A28" s="21" t="s">
        <v>43</v>
      </c>
      <c r="B28" s="82">
        <v>294</v>
      </c>
      <c r="C28" s="83">
        <v>3182.5886070000001</v>
      </c>
      <c r="D28" s="99">
        <v>14.182029909000001</v>
      </c>
      <c r="E28" s="99">
        <v>0.94863110309999998</v>
      </c>
      <c r="F28" s="93"/>
      <c r="G28" s="93"/>
      <c r="H28" s="93"/>
      <c r="I28" s="93"/>
      <c r="J28" s="93"/>
      <c r="K28" s="93"/>
      <c r="L28" s="93"/>
      <c r="M28" s="93"/>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row>
    <row r="29" spans="1:47" x14ac:dyDescent="0.35">
      <c r="A29" s="21" t="s">
        <v>44</v>
      </c>
      <c r="B29" s="82">
        <v>942</v>
      </c>
      <c r="C29" s="83">
        <v>34237.265677000003</v>
      </c>
      <c r="D29" s="99">
        <v>61.228595419999998</v>
      </c>
      <c r="E29" s="99">
        <v>1.7597766928</v>
      </c>
      <c r="F29" s="93"/>
      <c r="G29" s="93"/>
      <c r="H29" s="93"/>
      <c r="I29" s="93"/>
      <c r="J29" s="93"/>
      <c r="K29" s="93"/>
      <c r="L29" s="93"/>
      <c r="M29" s="93"/>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row>
    <row r="30" spans="1:47" x14ac:dyDescent="0.35">
      <c r="A30" s="21" t="s">
        <v>45</v>
      </c>
      <c r="B30" s="82">
        <v>431</v>
      </c>
      <c r="C30" s="83">
        <v>1443.109162</v>
      </c>
      <c r="D30" s="99">
        <v>19.226438917999999</v>
      </c>
      <c r="E30" s="99">
        <v>1.0862711857</v>
      </c>
      <c r="F30" s="93"/>
      <c r="G30" s="93"/>
      <c r="H30" s="93"/>
      <c r="I30" s="93"/>
      <c r="J30" s="93"/>
      <c r="K30" s="93"/>
      <c r="L30" s="93"/>
      <c r="M30" s="93"/>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row>
    <row r="31" spans="1:47" x14ac:dyDescent="0.35">
      <c r="A31" s="21" t="s">
        <v>215</v>
      </c>
      <c r="B31" s="82">
        <v>419</v>
      </c>
      <c r="C31" s="83">
        <v>5124.5399180000004</v>
      </c>
      <c r="D31" s="99">
        <v>19.21860667</v>
      </c>
      <c r="E31" s="99">
        <v>1.1783815101999999</v>
      </c>
      <c r="F31" s="93"/>
      <c r="G31" s="93"/>
      <c r="H31" s="93"/>
      <c r="I31" s="93"/>
      <c r="J31" s="93"/>
      <c r="K31" s="93"/>
      <c r="L31" s="93"/>
      <c r="M31" s="93"/>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row>
    <row r="32" spans="1:47" x14ac:dyDescent="0.35">
      <c r="A32" s="21" t="s">
        <v>47</v>
      </c>
      <c r="B32" s="82">
        <v>204</v>
      </c>
      <c r="C32" s="83">
        <v>1562.5853509999999</v>
      </c>
      <c r="D32" s="99">
        <v>10.508356971</v>
      </c>
      <c r="E32" s="99">
        <v>0.78731811529999995</v>
      </c>
      <c r="F32" s="93"/>
      <c r="G32" s="93"/>
      <c r="H32" s="93"/>
      <c r="I32" s="93"/>
      <c r="J32" s="93"/>
      <c r="K32" s="93"/>
      <c r="L32" s="93"/>
      <c r="M32" s="93"/>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row>
    <row r="33" spans="1:47" x14ac:dyDescent="0.35">
      <c r="A33" s="21" t="s">
        <v>216</v>
      </c>
      <c r="B33" s="82">
        <v>252</v>
      </c>
      <c r="C33" s="83">
        <v>4056.6441810000001</v>
      </c>
      <c r="D33" s="99">
        <v>17.530743727000001</v>
      </c>
      <c r="E33" s="99">
        <v>1.2165613586999999</v>
      </c>
      <c r="F33" s="93"/>
      <c r="G33" s="93"/>
      <c r="H33" s="93"/>
      <c r="I33" s="93"/>
      <c r="J33" s="93"/>
      <c r="K33" s="93"/>
      <c r="L33" s="93"/>
      <c r="M33" s="93"/>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row>
    <row r="34" spans="1:47" x14ac:dyDescent="0.35">
      <c r="A34" s="21" t="s">
        <v>50</v>
      </c>
      <c r="B34" s="82">
        <v>243</v>
      </c>
      <c r="C34" s="83">
        <v>1986.9592319999999</v>
      </c>
      <c r="D34" s="99">
        <v>20.910425769</v>
      </c>
      <c r="E34" s="99">
        <v>2.4030218218999999</v>
      </c>
      <c r="F34" s="93"/>
      <c r="G34" s="93"/>
      <c r="H34" s="93"/>
      <c r="I34" s="93"/>
      <c r="J34" s="93"/>
      <c r="K34" s="93"/>
      <c r="L34" s="93"/>
      <c r="M34" s="93"/>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row>
    <row r="35" spans="1:47" x14ac:dyDescent="0.35">
      <c r="A35" s="21" t="s">
        <v>51</v>
      </c>
      <c r="B35" s="82">
        <v>788</v>
      </c>
      <c r="C35" s="83">
        <v>7229.8149059999996</v>
      </c>
      <c r="D35" s="99">
        <v>38.279673871</v>
      </c>
      <c r="E35" s="99">
        <v>1.3049881226</v>
      </c>
      <c r="F35" s="93"/>
      <c r="G35" s="93"/>
      <c r="H35" s="93"/>
      <c r="I35" s="93"/>
      <c r="J35" s="93"/>
      <c r="K35" s="93"/>
      <c r="L35" s="93"/>
      <c r="M35" s="93"/>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row>
    <row r="36" spans="1:47" x14ac:dyDescent="0.35">
      <c r="A36" s="21" t="s">
        <v>217</v>
      </c>
      <c r="B36" s="82">
        <v>58</v>
      </c>
      <c r="C36" s="83">
        <v>531.42811800000004</v>
      </c>
      <c r="D36" s="99">
        <v>19.273040682000001</v>
      </c>
      <c r="E36" s="99">
        <v>2.3055138712000001</v>
      </c>
      <c r="F36" s="93"/>
      <c r="G36" s="93"/>
      <c r="H36" s="93"/>
      <c r="I36" s="93"/>
      <c r="J36" s="93"/>
      <c r="K36" s="93"/>
      <c r="L36" s="93"/>
      <c r="M36" s="93"/>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row>
    <row r="37" spans="1:47" x14ac:dyDescent="0.35">
      <c r="A37" s="21" t="s">
        <v>218</v>
      </c>
      <c r="B37" s="82">
        <v>40</v>
      </c>
      <c r="C37" s="83">
        <v>5381.1587909999998</v>
      </c>
      <c r="D37" s="99">
        <v>13.55205175</v>
      </c>
      <c r="E37" s="99">
        <v>1.7518293042999999</v>
      </c>
      <c r="F37" s="93"/>
      <c r="G37" s="93"/>
      <c r="H37" s="93"/>
      <c r="I37" s="93"/>
      <c r="J37" s="93"/>
      <c r="K37" s="93"/>
      <c r="L37" s="93"/>
      <c r="M37" s="93"/>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row>
    <row r="38" spans="1:47" x14ac:dyDescent="0.35">
      <c r="A38" s="21" t="s">
        <v>219</v>
      </c>
      <c r="B38" s="82">
        <v>139</v>
      </c>
      <c r="C38" s="83">
        <v>1144.073633</v>
      </c>
      <c r="D38" s="99">
        <v>29.003449149000001</v>
      </c>
      <c r="E38" s="99">
        <v>2.2715341911000002</v>
      </c>
      <c r="F38" s="93"/>
      <c r="G38" s="93"/>
      <c r="H38" s="93"/>
      <c r="I38" s="93"/>
      <c r="J38" s="93"/>
      <c r="K38" s="93"/>
      <c r="L38" s="93"/>
      <c r="M38" s="93"/>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row>
    <row r="39" spans="1:47" x14ac:dyDescent="0.35">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row>
    <row r="40" spans="1:47" x14ac:dyDescent="0.35">
      <c r="A40" s="6" t="s">
        <v>52</v>
      </c>
    </row>
    <row r="41" spans="1:47" ht="58.15" customHeight="1" x14ac:dyDescent="0.35">
      <c r="A41" s="7" t="s">
        <v>53</v>
      </c>
      <c r="B41" s="109" t="s">
        <v>181</v>
      </c>
      <c r="C41" s="109"/>
      <c r="D41" s="109"/>
      <c r="E41" s="109"/>
      <c r="F41" s="109"/>
      <c r="G41" s="109"/>
      <c r="H41" s="109"/>
      <c r="I41" s="109"/>
      <c r="J41" s="50"/>
      <c r="K41" s="50"/>
      <c r="L41" s="50"/>
      <c r="M41" s="50"/>
    </row>
    <row r="42" spans="1:47" ht="28.9" customHeight="1" x14ac:dyDescent="0.35">
      <c r="B42" s="109" t="s">
        <v>171</v>
      </c>
      <c r="C42" s="109"/>
      <c r="D42" s="109"/>
      <c r="E42" s="109"/>
      <c r="F42" s="109"/>
      <c r="G42" s="109"/>
      <c r="H42" s="109"/>
      <c r="I42" s="109"/>
      <c r="J42" s="50"/>
      <c r="K42" s="50"/>
      <c r="L42" s="50"/>
      <c r="M42" s="50"/>
    </row>
    <row r="43" spans="1:47" ht="34" customHeight="1" x14ac:dyDescent="0.35">
      <c r="A43" s="48" t="s">
        <v>152</v>
      </c>
      <c r="B43" s="109" t="s">
        <v>221</v>
      </c>
      <c r="C43" s="109"/>
      <c r="D43" s="109"/>
      <c r="E43" s="109"/>
      <c r="F43" s="109"/>
      <c r="G43" s="109"/>
      <c r="H43" s="109"/>
      <c r="I43" s="109"/>
      <c r="J43" s="50"/>
      <c r="K43" s="50"/>
      <c r="L43" s="50"/>
      <c r="M43" s="50"/>
    </row>
    <row r="44" spans="1:47" ht="14.5" customHeight="1" x14ac:dyDescent="0.35">
      <c r="A44" s="48" t="s">
        <v>222</v>
      </c>
      <c r="B44" s="109" t="s">
        <v>223</v>
      </c>
      <c r="C44" s="109"/>
      <c r="D44" s="109"/>
      <c r="E44" s="109"/>
      <c r="F44" s="109"/>
      <c r="G44" s="109"/>
      <c r="H44" s="109"/>
      <c r="I44" s="109"/>
    </row>
    <row r="45" spans="1:47" x14ac:dyDescent="0.35">
      <c r="A45" s="48" t="s">
        <v>224</v>
      </c>
      <c r="B45" s="107" t="s">
        <v>153</v>
      </c>
      <c r="C45" s="107"/>
      <c r="D45" s="107"/>
      <c r="E45" s="107"/>
      <c r="F45" s="107"/>
      <c r="G45" s="107"/>
      <c r="H45" s="107"/>
      <c r="I45" s="107"/>
    </row>
  </sheetData>
  <mergeCells count="5">
    <mergeCell ref="B45:I45"/>
    <mergeCell ref="B41:I41"/>
    <mergeCell ref="B42:I42"/>
    <mergeCell ref="B43:I43"/>
    <mergeCell ref="B44:I44"/>
  </mergeCells>
  <conditionalFormatting sqref="C14:C38">
    <cfRule type="expression" dxfId="129" priority="1">
      <formula>"$G3=1"</formula>
    </cfRule>
  </conditionalFormatting>
  <hyperlinks>
    <hyperlink ref="K1" location="Contents!B58" display="Contents" xr:uid="{21EF4904-5359-40F8-A67C-08B41F5BC88F}"/>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F920C-5469-45BB-8FA3-F9FC69CD54BD}">
  <dimension ref="A1:AU45"/>
  <sheetViews>
    <sheetView zoomScaleNormal="100" workbookViewId="0">
      <selection activeCell="A14" sqref="A14:A38"/>
    </sheetView>
  </sheetViews>
  <sheetFormatPr defaultRowHeight="14.5" x14ac:dyDescent="0.35"/>
  <cols>
    <col min="1" max="1" width="26.81640625" bestFit="1" customWidth="1"/>
    <col min="2" max="13" width="15.7265625" customWidth="1"/>
  </cols>
  <sheetData>
    <row r="1" spans="1:47"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47" s="4" customFormat="1" ht="17.25" customHeight="1" x14ac:dyDescent="0.35">
      <c r="A2" s="2" t="s">
        <v>3</v>
      </c>
      <c r="B2" s="3" t="str">
        <f>'Table 5.1'!$B$2</f>
        <v>Chapter 5: Integrating digital technologies into teaching</v>
      </c>
      <c r="C2" s="3"/>
      <c r="D2" s="3"/>
      <c r="E2" s="3"/>
      <c r="F2" s="3"/>
      <c r="G2" s="3"/>
      <c r="H2" s="70"/>
      <c r="I2" s="70"/>
      <c r="J2" s="70"/>
      <c r="K2" s="3"/>
    </row>
    <row r="3" spans="1:47" s="4" customFormat="1" ht="17.25" customHeight="1" x14ac:dyDescent="0.35">
      <c r="A3" s="2"/>
      <c r="B3" s="3"/>
      <c r="C3" s="3"/>
      <c r="D3" s="3"/>
      <c r="E3" s="3"/>
      <c r="F3" s="3"/>
      <c r="G3" s="3"/>
      <c r="H3" s="70"/>
      <c r="I3" s="70"/>
      <c r="J3" s="70"/>
      <c r="K3" s="3"/>
    </row>
    <row r="4" spans="1:47" s="4" customFormat="1" ht="17.25" customHeight="1" x14ac:dyDescent="0.35">
      <c r="A4" s="2" t="s">
        <v>6</v>
      </c>
      <c r="B4" s="3" t="s">
        <v>164</v>
      </c>
      <c r="C4" s="3"/>
      <c r="D4" s="3"/>
      <c r="E4" s="3"/>
      <c r="F4" s="3"/>
      <c r="G4" s="3"/>
      <c r="H4" s="70"/>
      <c r="I4" s="70"/>
      <c r="J4" s="70"/>
      <c r="K4" s="3"/>
    </row>
    <row r="5" spans="1:47" s="4" customFormat="1" ht="17.25" customHeight="1" x14ac:dyDescent="0.35">
      <c r="A5" s="2"/>
      <c r="B5" s="3"/>
      <c r="C5" s="3"/>
      <c r="D5" s="3"/>
      <c r="E5" s="3"/>
      <c r="F5" s="3"/>
      <c r="G5" s="3"/>
      <c r="H5" s="70"/>
      <c r="I5" s="70"/>
      <c r="J5" s="70"/>
      <c r="K5" s="3"/>
    </row>
    <row r="6" spans="1:47" ht="17.25" customHeight="1" x14ac:dyDescent="0.35">
      <c r="A6" s="2" t="s">
        <v>8</v>
      </c>
      <c r="B6" s="3">
        <v>2023</v>
      </c>
      <c r="C6" s="3"/>
      <c r="D6" s="3"/>
      <c r="E6" s="3"/>
      <c r="F6" s="3"/>
      <c r="G6" s="3"/>
      <c r="H6" s="70"/>
      <c r="I6" s="70"/>
      <c r="J6" s="70"/>
      <c r="K6" s="3"/>
    </row>
    <row r="7" spans="1:47" ht="17.25" customHeight="1" x14ac:dyDescent="0.35">
      <c r="A7" s="5"/>
    </row>
    <row r="8" spans="1:47" ht="24" customHeight="1" x14ac:dyDescent="0.35">
      <c r="A8" s="2" t="s">
        <v>9</v>
      </c>
      <c r="B8" s="16" t="s">
        <v>182</v>
      </c>
      <c r="C8" s="17"/>
      <c r="D8" s="17"/>
      <c r="E8" s="17"/>
      <c r="F8" s="17"/>
      <c r="G8" s="17"/>
      <c r="H8" s="68"/>
      <c r="I8" s="68"/>
      <c r="J8" s="68"/>
      <c r="K8" s="17"/>
    </row>
    <row r="9" spans="1:47" x14ac:dyDescent="0.35">
      <c r="A9" s="2" t="s">
        <v>11</v>
      </c>
      <c r="B9" s="3" t="s">
        <v>12</v>
      </c>
      <c r="C9" s="18"/>
      <c r="D9" s="18"/>
      <c r="E9" s="18"/>
      <c r="F9" s="18"/>
      <c r="G9" s="18"/>
      <c r="H9" s="18"/>
      <c r="I9" s="18"/>
      <c r="J9" s="18"/>
      <c r="K9" s="18"/>
    </row>
    <row r="13" spans="1:47" ht="28" x14ac:dyDescent="0.35">
      <c r="A13" s="23"/>
      <c r="B13" s="22" t="s">
        <v>24</v>
      </c>
      <c r="C13" s="22" t="s">
        <v>20</v>
      </c>
      <c r="D13" s="22" t="s">
        <v>21</v>
      </c>
      <c r="E13" s="22" t="s">
        <v>22</v>
      </c>
      <c r="F13" s="34"/>
      <c r="G13" s="34"/>
      <c r="H13" s="34"/>
      <c r="I13" s="34"/>
      <c r="J13" s="34"/>
      <c r="K13" s="34"/>
      <c r="L13" s="34"/>
      <c r="M13" s="34"/>
    </row>
    <row r="14" spans="1:47" x14ac:dyDescent="0.35">
      <c r="A14" s="21" t="s">
        <v>208</v>
      </c>
      <c r="B14" s="82">
        <v>782</v>
      </c>
      <c r="C14" s="83">
        <v>9507.8636850000003</v>
      </c>
      <c r="D14" s="99">
        <v>55.364818747999998</v>
      </c>
      <c r="E14" s="99">
        <v>1.9180903650000001</v>
      </c>
      <c r="F14" s="93"/>
      <c r="G14" s="93"/>
      <c r="H14" s="93"/>
      <c r="I14" s="93"/>
      <c r="J14" s="93"/>
      <c r="K14" s="93"/>
      <c r="L14" s="93"/>
      <c r="M14" s="93"/>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row>
    <row r="15" spans="1:47" x14ac:dyDescent="0.35">
      <c r="A15" s="21" t="s">
        <v>29</v>
      </c>
      <c r="B15" s="82">
        <v>1916</v>
      </c>
      <c r="C15" s="83">
        <v>23695.378216000001</v>
      </c>
      <c r="D15" s="99">
        <v>62.729549284999997</v>
      </c>
      <c r="E15" s="99">
        <v>1.2265803458</v>
      </c>
      <c r="F15" s="93"/>
      <c r="G15" s="93"/>
      <c r="H15" s="93"/>
      <c r="I15" s="93"/>
      <c r="J15" s="93"/>
      <c r="K15" s="93"/>
      <c r="L15" s="93"/>
      <c r="M15" s="93"/>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row>
    <row r="16" spans="1:47" x14ac:dyDescent="0.35">
      <c r="A16" s="21" t="s">
        <v>209</v>
      </c>
      <c r="B16" s="82">
        <v>436</v>
      </c>
      <c r="C16" s="83">
        <v>5355.4419740000003</v>
      </c>
      <c r="D16" s="99">
        <v>48.698402250999997</v>
      </c>
      <c r="E16" s="99">
        <v>1.7783779615999999</v>
      </c>
      <c r="F16" s="93"/>
      <c r="G16" s="93"/>
      <c r="H16" s="93"/>
      <c r="I16" s="93"/>
      <c r="J16" s="93"/>
      <c r="K16" s="93"/>
      <c r="L16" s="93"/>
      <c r="M16" s="93"/>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row>
    <row r="17" spans="1:47" x14ac:dyDescent="0.35">
      <c r="A17" s="21" t="s">
        <v>210</v>
      </c>
      <c r="B17" s="82">
        <v>820</v>
      </c>
      <c r="C17" s="83">
        <v>77110.763453000007</v>
      </c>
      <c r="D17" s="99">
        <v>35.471304377000003</v>
      </c>
      <c r="E17" s="99">
        <v>1.5446602433000001</v>
      </c>
      <c r="F17" s="93"/>
      <c r="G17" s="93"/>
      <c r="H17" s="93"/>
      <c r="I17" s="93"/>
      <c r="J17" s="93"/>
      <c r="K17" s="93"/>
      <c r="L17" s="93"/>
      <c r="M17" s="93"/>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row>
    <row r="18" spans="1:47" x14ac:dyDescent="0.35">
      <c r="A18" s="21" t="s">
        <v>32</v>
      </c>
      <c r="B18" s="82">
        <v>673</v>
      </c>
      <c r="C18" s="83">
        <v>7641.653593</v>
      </c>
      <c r="D18" s="99">
        <v>29.037781563999999</v>
      </c>
      <c r="E18" s="99">
        <v>1.3430143747000001</v>
      </c>
      <c r="F18" s="93"/>
      <c r="G18" s="93"/>
      <c r="H18" s="93"/>
      <c r="I18" s="93"/>
      <c r="J18" s="93"/>
      <c r="K18" s="93"/>
      <c r="L18" s="93"/>
      <c r="M18" s="93"/>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row>
    <row r="19" spans="1:47" x14ac:dyDescent="0.35">
      <c r="A19" s="21" t="s">
        <v>33</v>
      </c>
      <c r="B19" s="82">
        <v>3034</v>
      </c>
      <c r="C19" s="83">
        <v>60926.424509999997</v>
      </c>
      <c r="D19" s="99">
        <v>48.256812922999998</v>
      </c>
      <c r="E19" s="99">
        <v>0.98109202149999997</v>
      </c>
      <c r="F19" s="93"/>
      <c r="G19" s="93"/>
      <c r="H19" s="93"/>
      <c r="I19" s="93"/>
      <c r="J19" s="93"/>
      <c r="K19" s="93"/>
      <c r="L19" s="93"/>
      <c r="M19" s="93"/>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row>
    <row r="20" spans="1:47" x14ac:dyDescent="0.35">
      <c r="A20" s="21" t="s">
        <v>211</v>
      </c>
      <c r="B20" s="82">
        <v>584</v>
      </c>
      <c r="C20" s="83">
        <v>61954.389095999999</v>
      </c>
      <c r="D20" s="99">
        <v>40.736328108999999</v>
      </c>
      <c r="E20" s="99">
        <v>1.4204154991</v>
      </c>
      <c r="F20" s="93"/>
      <c r="G20" s="93"/>
      <c r="H20" s="93"/>
      <c r="I20" s="93"/>
      <c r="J20" s="93"/>
      <c r="K20" s="93"/>
      <c r="L20" s="93"/>
      <c r="M20" s="93"/>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row>
    <row r="21" spans="1:47" x14ac:dyDescent="0.35">
      <c r="A21" s="21" t="s">
        <v>35</v>
      </c>
      <c r="B21" s="82">
        <v>940</v>
      </c>
      <c r="C21" s="83">
        <v>5940.9723359999998</v>
      </c>
      <c r="D21" s="99">
        <v>50.884818248999999</v>
      </c>
      <c r="E21" s="99">
        <v>1.2190867043</v>
      </c>
      <c r="F21" s="93"/>
      <c r="G21" s="93"/>
      <c r="H21" s="93"/>
      <c r="I21" s="93"/>
      <c r="J21" s="93"/>
      <c r="K21" s="93"/>
      <c r="L21" s="93"/>
      <c r="M21" s="93"/>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row>
    <row r="22" spans="1:47" x14ac:dyDescent="0.35">
      <c r="A22" s="21" t="s">
        <v>36</v>
      </c>
      <c r="B22" s="82">
        <v>1071</v>
      </c>
      <c r="C22" s="83">
        <v>61448.566340999998</v>
      </c>
      <c r="D22" s="99">
        <v>49.940339870999999</v>
      </c>
      <c r="E22" s="99">
        <v>1.4303316603</v>
      </c>
      <c r="F22" s="93"/>
      <c r="G22" s="93"/>
      <c r="H22" s="93"/>
      <c r="I22" s="93"/>
      <c r="J22" s="93"/>
      <c r="K22" s="93"/>
      <c r="L22" s="93"/>
      <c r="M22" s="93"/>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row>
    <row r="23" spans="1:47" x14ac:dyDescent="0.35">
      <c r="A23" s="21" t="s">
        <v>212</v>
      </c>
      <c r="B23" s="82">
        <v>451</v>
      </c>
      <c r="C23" s="83">
        <v>1016.467275</v>
      </c>
      <c r="D23" s="99">
        <v>41.198727953999999</v>
      </c>
      <c r="E23" s="99">
        <v>1.6841762823999999</v>
      </c>
      <c r="F23" s="93"/>
      <c r="G23" s="93"/>
      <c r="H23" s="93"/>
      <c r="I23" s="93"/>
      <c r="J23" s="93"/>
      <c r="K23" s="93"/>
      <c r="L23" s="93"/>
      <c r="M23" s="93"/>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row>
    <row r="24" spans="1:47" x14ac:dyDescent="0.35">
      <c r="A24" s="21" t="s">
        <v>38</v>
      </c>
      <c r="B24" s="82">
        <v>977</v>
      </c>
      <c r="C24" s="83">
        <v>3992.5395159999998</v>
      </c>
      <c r="D24" s="99">
        <v>58.578252313999997</v>
      </c>
      <c r="E24" s="99">
        <v>1.5061612873000001</v>
      </c>
      <c r="F24" s="93"/>
      <c r="G24" s="93"/>
      <c r="H24" s="93"/>
      <c r="I24" s="93"/>
      <c r="J24" s="93"/>
      <c r="K24" s="93"/>
      <c r="L24" s="93"/>
      <c r="M24" s="93"/>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row>
    <row r="25" spans="1:47" x14ac:dyDescent="0.35">
      <c r="A25" s="21" t="s">
        <v>40</v>
      </c>
      <c r="B25" s="82">
        <v>593</v>
      </c>
      <c r="C25" s="83">
        <v>11483.710305000001</v>
      </c>
      <c r="D25" s="99">
        <v>36.849038509000003</v>
      </c>
      <c r="E25" s="99">
        <v>1.2506327484999999</v>
      </c>
      <c r="F25" s="93"/>
      <c r="G25" s="93"/>
      <c r="H25" s="93"/>
      <c r="I25" s="93"/>
      <c r="J25" s="93"/>
      <c r="K25" s="93"/>
      <c r="L25" s="93"/>
      <c r="M25" s="93"/>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row>
    <row r="26" spans="1:47" x14ac:dyDescent="0.35">
      <c r="A26" s="21" t="s">
        <v>213</v>
      </c>
      <c r="B26" s="82">
        <v>231</v>
      </c>
      <c r="C26" s="83">
        <v>956.791831</v>
      </c>
      <c r="D26" s="99">
        <v>56.801016926000003</v>
      </c>
      <c r="E26" s="99">
        <v>2.4340434413000001</v>
      </c>
      <c r="F26" s="93"/>
      <c r="G26" s="93"/>
      <c r="H26" s="93"/>
      <c r="I26" s="93"/>
      <c r="J26" s="93"/>
      <c r="K26" s="93"/>
      <c r="L26" s="93"/>
      <c r="M26" s="93"/>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row>
    <row r="27" spans="1:47" x14ac:dyDescent="0.35">
      <c r="A27" s="21" t="s">
        <v>214</v>
      </c>
      <c r="B27" s="82">
        <v>625</v>
      </c>
      <c r="C27" s="83">
        <v>10987.633679</v>
      </c>
      <c r="D27" s="99">
        <v>39.10298848</v>
      </c>
      <c r="E27" s="99">
        <v>1.158999581</v>
      </c>
      <c r="F27" s="93"/>
      <c r="G27" s="93"/>
      <c r="H27" s="93"/>
      <c r="I27" s="93"/>
      <c r="J27" s="93"/>
      <c r="K27" s="93"/>
      <c r="L27" s="93"/>
      <c r="M27" s="93"/>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row>
    <row r="28" spans="1:47" x14ac:dyDescent="0.35">
      <c r="A28" s="21" t="s">
        <v>43</v>
      </c>
      <c r="B28" s="82">
        <v>856</v>
      </c>
      <c r="C28" s="83">
        <v>9314.8541089999999</v>
      </c>
      <c r="D28" s="99">
        <v>41.456207374000002</v>
      </c>
      <c r="E28" s="99">
        <v>1.3700107808999999</v>
      </c>
      <c r="F28" s="93"/>
      <c r="G28" s="93"/>
      <c r="H28" s="93"/>
      <c r="I28" s="93"/>
      <c r="J28" s="93"/>
      <c r="K28" s="93"/>
      <c r="L28" s="93"/>
      <c r="M28" s="93"/>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row>
    <row r="29" spans="1:47" x14ac:dyDescent="0.35">
      <c r="A29" s="21" t="s">
        <v>44</v>
      </c>
      <c r="B29" s="82">
        <v>1277</v>
      </c>
      <c r="C29" s="83">
        <v>44574.701717999997</v>
      </c>
      <c r="D29" s="99">
        <v>78.913958648000005</v>
      </c>
      <c r="E29" s="99">
        <v>1.4456341943</v>
      </c>
      <c r="F29" s="93"/>
      <c r="G29" s="93"/>
      <c r="H29" s="93"/>
      <c r="I29" s="93"/>
      <c r="J29" s="93"/>
      <c r="K29" s="93"/>
      <c r="L29" s="93"/>
      <c r="M29" s="93"/>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row>
    <row r="30" spans="1:47" x14ac:dyDescent="0.35">
      <c r="A30" s="21" t="s">
        <v>45</v>
      </c>
      <c r="B30" s="82">
        <v>1116</v>
      </c>
      <c r="C30" s="83">
        <v>3643.6140700000001</v>
      </c>
      <c r="D30" s="99">
        <v>48.439701503000002</v>
      </c>
      <c r="E30" s="99">
        <v>1.1027265428999999</v>
      </c>
      <c r="F30" s="93"/>
      <c r="G30" s="93"/>
      <c r="H30" s="93"/>
      <c r="I30" s="93"/>
      <c r="J30" s="93"/>
      <c r="K30" s="93"/>
      <c r="L30" s="93"/>
      <c r="M30" s="93"/>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row>
    <row r="31" spans="1:47" x14ac:dyDescent="0.35">
      <c r="A31" s="21" t="s">
        <v>215</v>
      </c>
      <c r="B31" s="82">
        <v>961</v>
      </c>
      <c r="C31" s="83">
        <v>11543.570696000001</v>
      </c>
      <c r="D31" s="99">
        <v>43.125951747999999</v>
      </c>
      <c r="E31" s="99">
        <v>1.243820948</v>
      </c>
      <c r="F31" s="93"/>
      <c r="G31" s="93"/>
      <c r="H31" s="93"/>
      <c r="I31" s="93"/>
      <c r="J31" s="93"/>
      <c r="K31" s="93"/>
      <c r="L31" s="93"/>
      <c r="M31" s="93"/>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row>
    <row r="32" spans="1:47" x14ac:dyDescent="0.35">
      <c r="A32" s="21" t="s">
        <v>47</v>
      </c>
      <c r="B32" s="82">
        <v>836</v>
      </c>
      <c r="C32" s="83">
        <v>6008.2487030000002</v>
      </c>
      <c r="D32" s="99">
        <v>40.407083401999998</v>
      </c>
      <c r="E32" s="99">
        <v>1.3190416847999999</v>
      </c>
      <c r="F32" s="93"/>
      <c r="G32" s="93"/>
      <c r="H32" s="93"/>
      <c r="I32" s="93"/>
      <c r="J32" s="93"/>
      <c r="K32" s="93"/>
      <c r="L32" s="93"/>
      <c r="M32" s="93"/>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row>
    <row r="33" spans="1:47" x14ac:dyDescent="0.35">
      <c r="A33" s="21" t="s">
        <v>216</v>
      </c>
      <c r="B33" s="82">
        <v>514</v>
      </c>
      <c r="C33" s="83">
        <v>7781.6448069999997</v>
      </c>
      <c r="D33" s="99">
        <v>33.559747530999999</v>
      </c>
      <c r="E33" s="99">
        <v>1.7853441977</v>
      </c>
      <c r="F33" s="93"/>
      <c r="G33" s="93"/>
      <c r="H33" s="93"/>
      <c r="I33" s="93"/>
      <c r="J33" s="93"/>
      <c r="K33" s="93"/>
      <c r="L33" s="93"/>
      <c r="M33" s="93"/>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row>
    <row r="34" spans="1:47" x14ac:dyDescent="0.35">
      <c r="A34" s="21" t="s">
        <v>50</v>
      </c>
      <c r="B34" s="82">
        <v>636</v>
      </c>
      <c r="C34" s="83">
        <v>4620.4906170000004</v>
      </c>
      <c r="D34" s="99">
        <v>48.525142975999998</v>
      </c>
      <c r="E34" s="99">
        <v>2.4473563237999998</v>
      </c>
      <c r="F34" s="93"/>
      <c r="G34" s="93"/>
      <c r="H34" s="93"/>
      <c r="I34" s="93"/>
      <c r="J34" s="93"/>
      <c r="K34" s="93"/>
      <c r="L34" s="93"/>
      <c r="M34" s="93"/>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row>
    <row r="35" spans="1:47" x14ac:dyDescent="0.35">
      <c r="A35" s="21" t="s">
        <v>51</v>
      </c>
      <c r="B35" s="82">
        <v>1092</v>
      </c>
      <c r="C35" s="83">
        <v>10199.279683000001</v>
      </c>
      <c r="D35" s="99">
        <v>53.523251025</v>
      </c>
      <c r="E35" s="99">
        <v>1.3999665309</v>
      </c>
      <c r="F35" s="93"/>
      <c r="G35" s="93"/>
      <c r="H35" s="93"/>
      <c r="I35" s="93"/>
      <c r="J35" s="93"/>
      <c r="K35" s="93"/>
      <c r="L35" s="93"/>
      <c r="M35" s="93"/>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row>
    <row r="36" spans="1:47" x14ac:dyDescent="0.35">
      <c r="A36" s="21" t="s">
        <v>217</v>
      </c>
      <c r="B36" s="82">
        <v>169</v>
      </c>
      <c r="C36" s="83">
        <v>22692.560563999999</v>
      </c>
      <c r="D36" s="99">
        <v>57.062549304999997</v>
      </c>
      <c r="E36" s="99">
        <v>2.5547940700999998</v>
      </c>
      <c r="F36" s="93"/>
      <c r="G36" s="93"/>
      <c r="H36" s="93"/>
      <c r="I36" s="93"/>
      <c r="J36" s="93"/>
      <c r="K36" s="93"/>
      <c r="L36" s="93"/>
      <c r="M36" s="93"/>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row>
    <row r="37" spans="1:47" x14ac:dyDescent="0.35">
      <c r="A37" s="21" t="s">
        <v>218</v>
      </c>
      <c r="B37" s="82">
        <v>143</v>
      </c>
      <c r="C37" s="83">
        <v>1289.387346</v>
      </c>
      <c r="D37" s="99">
        <v>46.612391162999998</v>
      </c>
      <c r="E37" s="99">
        <v>2.1513120787000002</v>
      </c>
      <c r="F37" s="93"/>
      <c r="G37" s="93"/>
      <c r="H37" s="93"/>
      <c r="I37" s="93"/>
      <c r="J37" s="93"/>
      <c r="K37" s="93"/>
      <c r="L37" s="93"/>
      <c r="M37" s="93"/>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row>
    <row r="38" spans="1:47" x14ac:dyDescent="0.35">
      <c r="A38" s="21" t="s">
        <v>219</v>
      </c>
      <c r="B38" s="82">
        <v>204</v>
      </c>
      <c r="C38" s="83">
        <v>1871.210435</v>
      </c>
      <c r="D38" s="99">
        <v>46.508393845999997</v>
      </c>
      <c r="E38" s="99">
        <v>3.9455283091000002</v>
      </c>
      <c r="F38" s="93"/>
      <c r="G38" s="93"/>
      <c r="H38" s="93"/>
      <c r="I38" s="93"/>
      <c r="J38" s="93"/>
      <c r="K38" s="93"/>
      <c r="L38" s="93"/>
      <c r="M38" s="93"/>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row>
    <row r="39" spans="1:47" x14ac:dyDescent="0.35">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row>
    <row r="40" spans="1:47" x14ac:dyDescent="0.35">
      <c r="A40" s="6" t="s">
        <v>52</v>
      </c>
    </row>
    <row r="41" spans="1:47" ht="49" customHeight="1" x14ac:dyDescent="0.35">
      <c r="A41" s="7" t="s">
        <v>53</v>
      </c>
      <c r="B41" s="109" t="s">
        <v>183</v>
      </c>
      <c r="C41" s="109"/>
      <c r="D41" s="109"/>
      <c r="E41" s="109"/>
      <c r="F41" s="109"/>
      <c r="G41" s="109"/>
      <c r="H41" s="109"/>
      <c r="I41" s="109"/>
      <c r="J41" s="50"/>
      <c r="K41" s="50"/>
      <c r="L41" s="50"/>
      <c r="M41" s="50"/>
    </row>
    <row r="42" spans="1:47" ht="26.5" customHeight="1" x14ac:dyDescent="0.35">
      <c r="B42" s="109" t="s">
        <v>171</v>
      </c>
      <c r="C42" s="109"/>
      <c r="D42" s="109"/>
      <c r="E42" s="109"/>
      <c r="F42" s="109"/>
      <c r="G42" s="109"/>
      <c r="H42" s="109"/>
      <c r="I42" s="109"/>
      <c r="J42" s="50"/>
      <c r="K42" s="50"/>
      <c r="L42" s="50"/>
      <c r="M42" s="50"/>
    </row>
    <row r="43" spans="1:47" ht="44.5" customHeight="1" x14ac:dyDescent="0.35">
      <c r="A43" s="48" t="s">
        <v>152</v>
      </c>
      <c r="B43" s="109" t="s">
        <v>221</v>
      </c>
      <c r="C43" s="109"/>
      <c r="D43" s="109"/>
      <c r="E43" s="109"/>
      <c r="F43" s="109"/>
      <c r="G43" s="109"/>
      <c r="H43" s="109"/>
      <c r="I43" s="109"/>
      <c r="J43" s="50"/>
      <c r="K43" s="50"/>
      <c r="L43" s="50"/>
      <c r="M43" s="50"/>
    </row>
    <row r="44" spans="1:47" ht="14.5" customHeight="1" x14ac:dyDescent="0.35">
      <c r="A44" s="48" t="s">
        <v>222</v>
      </c>
      <c r="B44" s="109" t="s">
        <v>223</v>
      </c>
      <c r="C44" s="109"/>
      <c r="D44" s="109"/>
      <c r="E44" s="109"/>
      <c r="F44" s="109"/>
      <c r="G44" s="109"/>
      <c r="H44" s="109"/>
      <c r="I44" s="109"/>
    </row>
    <row r="45" spans="1:47" x14ac:dyDescent="0.35">
      <c r="A45" s="48" t="s">
        <v>224</v>
      </c>
      <c r="B45" s="107" t="s">
        <v>153</v>
      </c>
      <c r="C45" s="107"/>
      <c r="D45" s="107"/>
      <c r="E45" s="107"/>
      <c r="F45" s="107"/>
      <c r="G45" s="107"/>
      <c r="H45" s="107"/>
      <c r="I45" s="107"/>
    </row>
  </sheetData>
  <mergeCells count="5">
    <mergeCell ref="B45:I45"/>
    <mergeCell ref="B41:I41"/>
    <mergeCell ref="B42:I42"/>
    <mergeCell ref="B43:I43"/>
    <mergeCell ref="B44:I44"/>
  </mergeCells>
  <conditionalFormatting sqref="C14:C38">
    <cfRule type="expression" dxfId="128" priority="1">
      <formula>"$G3=1"</formula>
    </cfRule>
  </conditionalFormatting>
  <hyperlinks>
    <hyperlink ref="K1" location="Contents!B59" display="Contents" xr:uid="{06F759A0-A695-4D94-B4AC-A3C827CD0316}"/>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FC7E1-A4DB-48D8-B5BD-745519BD1ABF}">
  <dimension ref="A1:AU45"/>
  <sheetViews>
    <sheetView zoomScaleNormal="100" workbookViewId="0"/>
  </sheetViews>
  <sheetFormatPr defaultRowHeight="14.5" x14ac:dyDescent="0.35"/>
  <cols>
    <col min="1" max="1" width="26.81640625" bestFit="1" customWidth="1"/>
    <col min="2" max="9" width="15.7265625" customWidth="1"/>
    <col min="10" max="10" width="10.7265625" customWidth="1"/>
    <col min="11" max="11" width="13.453125" customWidth="1"/>
    <col min="12" max="33" width="10.7265625" customWidth="1"/>
    <col min="34" max="34" width="9.26953125" bestFit="1" customWidth="1"/>
    <col min="35" max="35" width="11.1796875" bestFit="1" customWidth="1"/>
    <col min="36" max="39" width="9.26953125" bestFit="1" customWidth="1"/>
    <col min="40" max="40" width="11.1796875" bestFit="1" customWidth="1"/>
    <col min="41" max="45" width="9.26953125" bestFit="1" customWidth="1"/>
  </cols>
  <sheetData>
    <row r="1" spans="1:47"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47" s="4" customFormat="1" ht="17.25" customHeight="1" x14ac:dyDescent="0.35">
      <c r="A2" s="2" t="s">
        <v>3</v>
      </c>
      <c r="B2" s="3" t="str">
        <f>'Table 5.1'!$B$2</f>
        <v>Chapter 5: Integrating digital technologies into teaching</v>
      </c>
      <c r="C2" s="3"/>
      <c r="D2" s="3"/>
      <c r="E2" s="3"/>
      <c r="F2" s="3"/>
      <c r="G2" s="3"/>
      <c r="H2" s="3"/>
      <c r="I2" s="3"/>
      <c r="J2" s="3"/>
      <c r="K2" s="3"/>
    </row>
    <row r="3" spans="1:47" s="4" customFormat="1" ht="17.25" customHeight="1" x14ac:dyDescent="0.35">
      <c r="A3" s="2"/>
      <c r="B3" s="3"/>
      <c r="C3" s="3"/>
      <c r="D3" s="3"/>
      <c r="E3" s="3"/>
      <c r="F3" s="3"/>
      <c r="G3" s="3"/>
      <c r="H3" s="3"/>
      <c r="I3" s="3"/>
      <c r="J3" s="3"/>
      <c r="K3" s="3"/>
    </row>
    <row r="4" spans="1:47" s="4" customFormat="1" ht="17.25" customHeight="1" x14ac:dyDescent="0.35">
      <c r="A4" s="2" t="s">
        <v>6</v>
      </c>
      <c r="B4" s="3" t="s">
        <v>184</v>
      </c>
      <c r="C4" s="3"/>
      <c r="D4" s="3"/>
      <c r="E4" s="3"/>
      <c r="F4" s="3"/>
      <c r="G4" s="3"/>
      <c r="H4" s="3"/>
      <c r="I4" s="3"/>
      <c r="J4" s="3"/>
      <c r="K4" s="3"/>
    </row>
    <row r="5" spans="1:47" s="4" customFormat="1" ht="17.25" customHeight="1" x14ac:dyDescent="0.35">
      <c r="A5" s="2"/>
      <c r="B5" s="3" t="s">
        <v>185</v>
      </c>
      <c r="C5" s="3"/>
      <c r="D5" s="3"/>
      <c r="E5" s="3"/>
      <c r="F5" s="3"/>
      <c r="G5" s="3"/>
      <c r="H5" s="3"/>
      <c r="I5" s="3"/>
      <c r="J5" s="3"/>
      <c r="K5" s="3"/>
    </row>
    <row r="6" spans="1:47" ht="17.25" customHeight="1" x14ac:dyDescent="0.35">
      <c r="A6" s="2" t="s">
        <v>8</v>
      </c>
      <c r="B6" s="3">
        <v>2023</v>
      </c>
      <c r="C6" s="3"/>
      <c r="D6" s="3"/>
      <c r="E6" s="3"/>
      <c r="F6" s="3"/>
      <c r="G6" s="3"/>
      <c r="H6" s="3"/>
      <c r="I6" s="3"/>
      <c r="J6" s="3"/>
      <c r="K6" s="3"/>
    </row>
    <row r="7" spans="1:47" ht="17.25" customHeight="1" x14ac:dyDescent="0.35">
      <c r="A7" s="5"/>
    </row>
    <row r="8" spans="1:47" ht="24" customHeight="1" x14ac:dyDescent="0.35">
      <c r="A8" s="2" t="s">
        <v>9</v>
      </c>
      <c r="B8" s="16" t="s">
        <v>186</v>
      </c>
      <c r="C8" s="17"/>
      <c r="D8" s="17"/>
      <c r="E8" s="17"/>
      <c r="F8" s="17"/>
      <c r="G8" s="17"/>
      <c r="H8" s="17"/>
      <c r="I8" s="17"/>
      <c r="J8" s="17"/>
      <c r="K8" s="17"/>
    </row>
    <row r="9" spans="1:47" x14ac:dyDescent="0.35">
      <c r="A9" s="2" t="s">
        <v>11</v>
      </c>
      <c r="B9" s="3" t="s">
        <v>12</v>
      </c>
      <c r="C9" s="18"/>
      <c r="D9" s="18"/>
      <c r="E9" s="18"/>
      <c r="F9" s="17"/>
      <c r="G9" s="17"/>
      <c r="H9" s="17"/>
      <c r="I9" s="17"/>
      <c r="J9" s="17"/>
      <c r="K9" s="17"/>
    </row>
    <row r="12" spans="1:47" x14ac:dyDescent="0.35">
      <c r="B12" s="130" t="s">
        <v>187</v>
      </c>
      <c r="C12" s="131"/>
      <c r="D12" s="131"/>
      <c r="E12" s="132"/>
      <c r="F12" s="130" t="s">
        <v>188</v>
      </c>
      <c r="G12" s="131"/>
      <c r="H12" s="131"/>
      <c r="I12" s="132"/>
      <c r="J12" s="113" t="s">
        <v>189</v>
      </c>
      <c r="K12" s="113"/>
      <c r="L12" s="113"/>
      <c r="M12" s="113"/>
      <c r="N12" s="113"/>
      <c r="O12" s="114" t="s">
        <v>190</v>
      </c>
      <c r="P12" s="114"/>
      <c r="Q12" s="114"/>
      <c r="R12" s="114"/>
      <c r="S12" s="114"/>
      <c r="T12" s="113" t="s">
        <v>191</v>
      </c>
      <c r="U12" s="113"/>
      <c r="V12" s="113"/>
      <c r="W12" s="113"/>
      <c r="X12" s="113"/>
      <c r="Y12" s="114" t="s">
        <v>192</v>
      </c>
      <c r="Z12" s="114"/>
      <c r="AA12" s="114"/>
      <c r="AB12" s="114"/>
      <c r="AC12" s="114"/>
      <c r="AD12" s="116" t="s">
        <v>16</v>
      </c>
      <c r="AE12" s="116"/>
      <c r="AF12" s="116"/>
      <c r="AG12" s="113" t="s">
        <v>193</v>
      </c>
      <c r="AH12" s="113"/>
      <c r="AI12" s="113"/>
      <c r="AJ12" s="113"/>
      <c r="AK12" s="113"/>
      <c r="AL12" s="114" t="s">
        <v>194</v>
      </c>
      <c r="AM12" s="114"/>
      <c r="AN12" s="114"/>
      <c r="AO12" s="114"/>
      <c r="AP12" s="114"/>
      <c r="AQ12" s="116" t="s">
        <v>16</v>
      </c>
      <c r="AR12" s="116"/>
      <c r="AS12" s="116"/>
    </row>
    <row r="13" spans="1:47" ht="56" x14ac:dyDescent="0.35">
      <c r="A13" s="23"/>
      <c r="B13" s="22" t="s">
        <v>19</v>
      </c>
      <c r="C13" s="22" t="s">
        <v>20</v>
      </c>
      <c r="D13" s="22" t="s">
        <v>21</v>
      </c>
      <c r="E13" s="22" t="s">
        <v>22</v>
      </c>
      <c r="F13" s="22" t="s">
        <v>19</v>
      </c>
      <c r="G13" s="22" t="s">
        <v>20</v>
      </c>
      <c r="H13" s="22" t="s">
        <v>21</v>
      </c>
      <c r="I13" s="22" t="s">
        <v>22</v>
      </c>
      <c r="J13" s="24" t="s">
        <v>168</v>
      </c>
      <c r="K13" s="15" t="s">
        <v>19</v>
      </c>
      <c r="L13" s="15" t="s">
        <v>20</v>
      </c>
      <c r="M13" s="15" t="s">
        <v>21</v>
      </c>
      <c r="N13" s="15" t="s">
        <v>22</v>
      </c>
      <c r="O13" s="8" t="s">
        <v>195</v>
      </c>
      <c r="P13" s="8" t="s">
        <v>196</v>
      </c>
      <c r="Q13" s="8" t="s">
        <v>20</v>
      </c>
      <c r="R13" s="8" t="s">
        <v>21</v>
      </c>
      <c r="S13" s="8" t="s">
        <v>22</v>
      </c>
      <c r="T13" s="24" t="s">
        <v>168</v>
      </c>
      <c r="U13" s="15" t="s">
        <v>19</v>
      </c>
      <c r="V13" s="15" t="s">
        <v>20</v>
      </c>
      <c r="W13" s="15" t="s">
        <v>21</v>
      </c>
      <c r="X13" s="15" t="s">
        <v>22</v>
      </c>
      <c r="Y13" s="8" t="s">
        <v>195</v>
      </c>
      <c r="Z13" s="8" t="s">
        <v>196</v>
      </c>
      <c r="AA13" s="8" t="s">
        <v>20</v>
      </c>
      <c r="AB13" s="8" t="s">
        <v>21</v>
      </c>
      <c r="AC13" s="8" t="s">
        <v>22</v>
      </c>
      <c r="AD13" s="32" t="s">
        <v>169</v>
      </c>
      <c r="AE13" s="32" t="s">
        <v>22</v>
      </c>
      <c r="AF13" s="32" t="s">
        <v>26</v>
      </c>
      <c r="AG13" s="24" t="s">
        <v>168</v>
      </c>
      <c r="AH13" s="15" t="s">
        <v>19</v>
      </c>
      <c r="AI13" s="15" t="s">
        <v>20</v>
      </c>
      <c r="AJ13" s="15" t="s">
        <v>21</v>
      </c>
      <c r="AK13" s="15" t="s">
        <v>22</v>
      </c>
      <c r="AL13" s="8" t="s">
        <v>195</v>
      </c>
      <c r="AM13" s="8" t="s">
        <v>196</v>
      </c>
      <c r="AN13" s="8" t="s">
        <v>20</v>
      </c>
      <c r="AO13" s="8" t="s">
        <v>21</v>
      </c>
      <c r="AP13" s="8" t="s">
        <v>22</v>
      </c>
      <c r="AQ13" s="32" t="s">
        <v>169</v>
      </c>
      <c r="AR13" s="32" t="s">
        <v>22</v>
      </c>
      <c r="AS13" s="32" t="s">
        <v>26</v>
      </c>
    </row>
    <row r="14" spans="1:47" x14ac:dyDescent="0.35">
      <c r="A14" s="21" t="s">
        <v>208</v>
      </c>
      <c r="B14" s="82">
        <v>462</v>
      </c>
      <c r="C14" s="83">
        <v>5535.8862209999998</v>
      </c>
      <c r="D14" s="99">
        <v>33.596788899000003</v>
      </c>
      <c r="E14" s="99">
        <v>1.5291315855000001</v>
      </c>
      <c r="F14" s="82">
        <v>477</v>
      </c>
      <c r="G14" s="83">
        <v>5579.6396420000001</v>
      </c>
      <c r="H14" s="99">
        <v>33.862324422999997</v>
      </c>
      <c r="I14" s="99">
        <v>2.2156375399999999</v>
      </c>
      <c r="J14" s="99">
        <v>66.835909106000003</v>
      </c>
      <c r="K14" s="100">
        <v>315</v>
      </c>
      <c r="L14" s="99">
        <v>3732.9585200000001</v>
      </c>
      <c r="M14" s="99">
        <v>34.029714648000002</v>
      </c>
      <c r="N14" s="99">
        <v>1.5888685715999999</v>
      </c>
      <c r="O14" s="99">
        <v>33.164090893999997</v>
      </c>
      <c r="P14" s="100">
        <v>147</v>
      </c>
      <c r="Q14" s="99">
        <v>1802.9277</v>
      </c>
      <c r="R14" s="99">
        <v>32.790797071</v>
      </c>
      <c r="S14" s="99">
        <v>2.6040697408</v>
      </c>
      <c r="T14" s="99">
        <v>66.835909106000003</v>
      </c>
      <c r="U14" s="99">
        <v>326</v>
      </c>
      <c r="V14" s="99">
        <v>3870.7657220000001</v>
      </c>
      <c r="W14" s="99">
        <v>35.285967491000001</v>
      </c>
      <c r="X14" s="99">
        <v>2.8196302884</v>
      </c>
      <c r="Y14" s="99">
        <v>33.164090893999997</v>
      </c>
      <c r="Z14" s="99">
        <v>151</v>
      </c>
      <c r="AA14" s="99">
        <v>1708.8739189999999</v>
      </c>
      <c r="AB14" s="99">
        <v>31.08019135</v>
      </c>
      <c r="AC14" s="99">
        <v>3.0541389109999999</v>
      </c>
      <c r="AD14" s="99">
        <v>5.4446937173727719</v>
      </c>
      <c r="AE14" s="99">
        <v>4.0270362753236535</v>
      </c>
      <c r="AF14" s="99">
        <v>1.352034932174824</v>
      </c>
      <c r="AG14" s="99">
        <v>66.835909106000003</v>
      </c>
      <c r="AH14" s="100">
        <v>641</v>
      </c>
      <c r="AI14" s="99">
        <v>7603.7242429999997</v>
      </c>
      <c r="AJ14" s="99">
        <v>69.315682138</v>
      </c>
      <c r="AK14" s="99">
        <v>2.5353227565999998</v>
      </c>
      <c r="AL14" s="99">
        <v>33.164090893999997</v>
      </c>
      <c r="AM14" s="100">
        <v>298</v>
      </c>
      <c r="AN14" s="99">
        <v>3511.8016189999998</v>
      </c>
      <c r="AO14" s="99">
        <v>63.870988421</v>
      </c>
      <c r="AP14" s="99">
        <v>2.8945464470000002</v>
      </c>
      <c r="AQ14" s="99">
        <v>5.4446937173999999</v>
      </c>
      <c r="AR14" s="99">
        <v>4.0270362753000004</v>
      </c>
      <c r="AS14" s="99">
        <v>1.3520349322</v>
      </c>
      <c r="AT14" s="101"/>
      <c r="AU14" s="87"/>
    </row>
    <row r="15" spans="1:47" x14ac:dyDescent="0.35">
      <c r="A15" s="21" t="s">
        <v>29</v>
      </c>
      <c r="B15" s="82">
        <v>885</v>
      </c>
      <c r="C15" s="83">
        <v>10818.921587999999</v>
      </c>
      <c r="D15" s="99">
        <v>29.270120818999999</v>
      </c>
      <c r="E15" s="99">
        <v>0.90765702270000004</v>
      </c>
      <c r="F15" s="82">
        <v>930</v>
      </c>
      <c r="G15" s="83">
        <v>11514.531015</v>
      </c>
      <c r="H15" s="99">
        <v>31.152061803999999</v>
      </c>
      <c r="I15" s="99">
        <v>1.1893876586000001</v>
      </c>
      <c r="J15" s="99">
        <v>74.448642144999994</v>
      </c>
      <c r="K15" s="100">
        <v>668</v>
      </c>
      <c r="L15" s="99">
        <v>8179.5969370000003</v>
      </c>
      <c r="M15" s="99">
        <v>29.549121461999999</v>
      </c>
      <c r="N15" s="99">
        <v>1.0515058894</v>
      </c>
      <c r="O15" s="99">
        <v>25.551357854999999</v>
      </c>
      <c r="P15" s="100">
        <v>217</v>
      </c>
      <c r="Q15" s="99">
        <v>2639.3246509999999</v>
      </c>
      <c r="R15" s="99">
        <v>28.437976947999999</v>
      </c>
      <c r="S15" s="99">
        <v>1.8899481813000001</v>
      </c>
      <c r="T15" s="99">
        <v>74.448642144999994</v>
      </c>
      <c r="U15" s="99">
        <v>729</v>
      </c>
      <c r="V15" s="99">
        <v>8932.5857950000009</v>
      </c>
      <c r="W15" s="99">
        <v>32.269323862999997</v>
      </c>
      <c r="X15" s="99">
        <v>1.2541175352</v>
      </c>
      <c r="Y15" s="99">
        <v>25.551357854999999</v>
      </c>
      <c r="Z15" s="99">
        <v>201</v>
      </c>
      <c r="AA15" s="99">
        <v>2581.9452200000001</v>
      </c>
      <c r="AB15" s="99">
        <v>27.819729793</v>
      </c>
      <c r="AC15" s="99">
        <v>2.1255220010999998</v>
      </c>
      <c r="AD15" s="99">
        <v>5.5607385840520465</v>
      </c>
      <c r="AE15" s="99">
        <v>2.0780448587706042</v>
      </c>
      <c r="AF15" s="99">
        <v>2.6759473264411842</v>
      </c>
      <c r="AG15" s="99">
        <v>74.448642144999994</v>
      </c>
      <c r="AH15" s="100">
        <v>1397</v>
      </c>
      <c r="AI15" s="99">
        <v>17112.182732000001</v>
      </c>
      <c r="AJ15" s="99">
        <v>61.818445324999999</v>
      </c>
      <c r="AK15" s="99">
        <v>1.4127196930999999</v>
      </c>
      <c r="AL15" s="99">
        <v>25.551357854999999</v>
      </c>
      <c r="AM15" s="100">
        <v>418</v>
      </c>
      <c r="AN15" s="99">
        <v>5221.2698710000004</v>
      </c>
      <c r="AO15" s="99">
        <v>56.257706741</v>
      </c>
      <c r="AP15" s="99">
        <v>2.0287776047000001</v>
      </c>
      <c r="AQ15" s="99">
        <v>5.5607385841000001</v>
      </c>
      <c r="AR15" s="99">
        <v>2.0780448587999998</v>
      </c>
      <c r="AS15" s="99">
        <v>2.6759473264000002</v>
      </c>
      <c r="AT15" s="101"/>
      <c r="AU15" s="87"/>
    </row>
    <row r="16" spans="1:47" x14ac:dyDescent="0.35">
      <c r="A16" s="21" t="s">
        <v>209</v>
      </c>
      <c r="B16" s="82">
        <v>138</v>
      </c>
      <c r="C16" s="83">
        <v>1685.2103770000001</v>
      </c>
      <c r="D16" s="99">
        <v>16.525929546</v>
      </c>
      <c r="E16" s="99">
        <v>1.5281115072</v>
      </c>
      <c r="F16" s="82">
        <v>298</v>
      </c>
      <c r="G16" s="83">
        <v>3690.0820859999999</v>
      </c>
      <c r="H16" s="99">
        <v>36.186601627000002</v>
      </c>
      <c r="I16" s="99">
        <v>1.9640096954999999</v>
      </c>
      <c r="J16" s="99">
        <v>56.621169960000003</v>
      </c>
      <c r="K16" s="100">
        <v>81</v>
      </c>
      <c r="L16" s="99">
        <v>975.83653400000003</v>
      </c>
      <c r="M16" s="99">
        <v>16.972193978</v>
      </c>
      <c r="N16" s="99">
        <v>2.3658264873000001</v>
      </c>
      <c r="O16" s="99">
        <v>43.378830039999997</v>
      </c>
      <c r="P16" s="100">
        <v>57</v>
      </c>
      <c r="Q16" s="99">
        <v>709.37384299999997</v>
      </c>
      <c r="R16" s="99">
        <v>16.092427089000001</v>
      </c>
      <c r="S16" s="99">
        <v>2.2587619621999999</v>
      </c>
      <c r="T16" s="99">
        <v>56.621169960000003</v>
      </c>
      <c r="U16" s="99">
        <v>160</v>
      </c>
      <c r="V16" s="99">
        <v>2028.5997769999999</v>
      </c>
      <c r="W16" s="99">
        <v>35.282332345999997</v>
      </c>
      <c r="X16" s="99">
        <v>2.9334945762000002</v>
      </c>
      <c r="Y16" s="99">
        <v>43.378830039999997</v>
      </c>
      <c r="Z16" s="99">
        <v>136</v>
      </c>
      <c r="AA16" s="99">
        <v>1635.409085</v>
      </c>
      <c r="AB16" s="99">
        <v>37.099903986000001</v>
      </c>
      <c r="AC16" s="99">
        <v>2.6825058206999999</v>
      </c>
      <c r="AD16" s="99">
        <v>-0.93780475195514157</v>
      </c>
      <c r="AE16" s="99">
        <v>5.172904322940501</v>
      </c>
      <c r="AF16" s="99">
        <v>-0.18129172577119174</v>
      </c>
      <c r="AG16" s="99">
        <v>56.621169960000003</v>
      </c>
      <c r="AH16" s="100">
        <v>241</v>
      </c>
      <c r="AI16" s="99">
        <v>3004.4363119999998</v>
      </c>
      <c r="AJ16" s="99">
        <v>52.254526323999997</v>
      </c>
      <c r="AK16" s="99">
        <v>3.5511075511999999</v>
      </c>
      <c r="AL16" s="99">
        <v>43.378830039999997</v>
      </c>
      <c r="AM16" s="100">
        <v>193</v>
      </c>
      <c r="AN16" s="99">
        <v>2344.7829270000002</v>
      </c>
      <c r="AO16" s="99">
        <v>53.192331074999998</v>
      </c>
      <c r="AP16" s="99">
        <v>2.9189235665000002</v>
      </c>
      <c r="AQ16" s="99">
        <v>-0.93780475200000002</v>
      </c>
      <c r="AR16" s="99">
        <v>5.1729043229</v>
      </c>
      <c r="AS16" s="99">
        <v>-0.18129172599999999</v>
      </c>
      <c r="AT16" s="101"/>
      <c r="AU16" s="87"/>
    </row>
    <row r="17" spans="1:47" x14ac:dyDescent="0.35">
      <c r="A17" s="21" t="s">
        <v>210</v>
      </c>
      <c r="B17" s="82">
        <v>652</v>
      </c>
      <c r="C17" s="83">
        <v>61477.083509999997</v>
      </c>
      <c r="D17" s="99">
        <v>28.912567395</v>
      </c>
      <c r="E17" s="99">
        <v>2.6623465052999999</v>
      </c>
      <c r="F17" s="82">
        <v>548</v>
      </c>
      <c r="G17" s="83">
        <v>50164.527392999997</v>
      </c>
      <c r="H17" s="99">
        <v>23.592291571000001</v>
      </c>
      <c r="I17" s="99">
        <v>1.7898295765000001</v>
      </c>
      <c r="J17" s="99">
        <v>62.876073245999997</v>
      </c>
      <c r="K17" s="100">
        <v>394</v>
      </c>
      <c r="L17" s="99">
        <v>38961.964616999998</v>
      </c>
      <c r="M17" s="99">
        <v>29.298810850999999</v>
      </c>
      <c r="N17" s="99">
        <v>3.1315221354</v>
      </c>
      <c r="O17" s="99">
        <v>37.123926754000003</v>
      </c>
      <c r="P17" s="100">
        <v>256</v>
      </c>
      <c r="Q17" s="99">
        <v>22462.968561999998</v>
      </c>
      <c r="R17" s="99">
        <v>28.450258390999998</v>
      </c>
      <c r="S17" s="99">
        <v>2.5635984499000002</v>
      </c>
      <c r="T17" s="99">
        <v>62.876073245999997</v>
      </c>
      <c r="U17" s="99">
        <v>364</v>
      </c>
      <c r="V17" s="99">
        <v>33074.625183999997</v>
      </c>
      <c r="W17" s="99">
        <v>24.871620226000001</v>
      </c>
      <c r="X17" s="99">
        <v>2.8548207206999998</v>
      </c>
      <c r="Y17" s="99">
        <v>37.123926754000003</v>
      </c>
      <c r="Z17" s="99">
        <v>183</v>
      </c>
      <c r="AA17" s="99">
        <v>17064.364945000001</v>
      </c>
      <c r="AB17" s="99">
        <v>21.612708517000002</v>
      </c>
      <c r="AC17" s="99">
        <v>2.0906613206000002</v>
      </c>
      <c r="AD17" s="99">
        <v>4.107464168653955</v>
      </c>
      <c r="AE17" s="99">
        <v>3.0724760078518032</v>
      </c>
      <c r="AF17" s="99">
        <v>1.3368580122862503</v>
      </c>
      <c r="AG17" s="99">
        <v>62.876073245999997</v>
      </c>
      <c r="AH17" s="100">
        <v>758</v>
      </c>
      <c r="AI17" s="99">
        <v>72036.589800999995</v>
      </c>
      <c r="AJ17" s="99">
        <v>54.170431077000003</v>
      </c>
      <c r="AK17" s="99">
        <v>2.8899200701000001</v>
      </c>
      <c r="AL17" s="99">
        <v>37.123926754000003</v>
      </c>
      <c r="AM17" s="100">
        <v>439</v>
      </c>
      <c r="AN17" s="99">
        <v>39527.333507000003</v>
      </c>
      <c r="AO17" s="99">
        <v>50.062966908</v>
      </c>
      <c r="AP17" s="99">
        <v>3.7104793060999999</v>
      </c>
      <c r="AQ17" s="99">
        <v>4.1074641687</v>
      </c>
      <c r="AR17" s="99">
        <v>3.0724760079000002</v>
      </c>
      <c r="AS17" s="99">
        <v>1.3368580123</v>
      </c>
      <c r="AT17" s="101"/>
      <c r="AU17" s="87"/>
    </row>
    <row r="18" spans="1:47" x14ac:dyDescent="0.35">
      <c r="A18" s="21" t="s">
        <v>32</v>
      </c>
      <c r="B18" s="82">
        <v>634</v>
      </c>
      <c r="C18" s="83">
        <v>6981.4357129999999</v>
      </c>
      <c r="D18" s="99">
        <v>27.019903506999999</v>
      </c>
      <c r="E18" s="99">
        <v>1.1189364818</v>
      </c>
      <c r="F18" s="82">
        <v>850</v>
      </c>
      <c r="G18" s="83">
        <v>10175.660245999999</v>
      </c>
      <c r="H18" s="99">
        <v>39.382351892000003</v>
      </c>
      <c r="I18" s="99">
        <v>1.2162187340999999</v>
      </c>
      <c r="J18" s="99">
        <v>71.353600067000002</v>
      </c>
      <c r="K18" s="100">
        <v>479</v>
      </c>
      <c r="L18" s="99">
        <v>5295.592353</v>
      </c>
      <c r="M18" s="99">
        <v>28.623177256999998</v>
      </c>
      <c r="N18" s="99">
        <v>1.3836877578</v>
      </c>
      <c r="O18" s="99">
        <v>28.646399933000001</v>
      </c>
      <c r="P18" s="100">
        <v>155</v>
      </c>
      <c r="Q18" s="99">
        <v>1685.8433600000001</v>
      </c>
      <c r="R18" s="99">
        <v>22.977101987000001</v>
      </c>
      <c r="S18" s="99">
        <v>2.0523231017999999</v>
      </c>
      <c r="T18" s="99">
        <v>71.353600067000002</v>
      </c>
      <c r="U18" s="99">
        <v>651</v>
      </c>
      <c r="V18" s="99">
        <v>7789.9743660000004</v>
      </c>
      <c r="W18" s="99">
        <v>42.105547833999999</v>
      </c>
      <c r="X18" s="99">
        <v>1.5769607568999999</v>
      </c>
      <c r="Y18" s="99">
        <v>28.646399933000001</v>
      </c>
      <c r="Z18" s="99">
        <v>199</v>
      </c>
      <c r="AA18" s="99">
        <v>2385.6858790000001</v>
      </c>
      <c r="AB18" s="99">
        <v>32.515564046999998</v>
      </c>
      <c r="AC18" s="99">
        <v>1.8666258490000001</v>
      </c>
      <c r="AD18" s="99">
        <v>15.236059056157643</v>
      </c>
      <c r="AE18" s="99">
        <v>3.0819774745377404</v>
      </c>
      <c r="AF18" s="99">
        <v>4.9435984467871128</v>
      </c>
      <c r="AG18" s="99">
        <v>71.353600067000002</v>
      </c>
      <c r="AH18" s="100">
        <v>1130</v>
      </c>
      <c r="AI18" s="99">
        <v>13085.566719</v>
      </c>
      <c r="AJ18" s="99">
        <v>70.728725091000001</v>
      </c>
      <c r="AK18" s="99">
        <v>1.4583251472000001</v>
      </c>
      <c r="AL18" s="99">
        <v>28.646399933000001</v>
      </c>
      <c r="AM18" s="100">
        <v>354</v>
      </c>
      <c r="AN18" s="99">
        <v>4071.5292399999998</v>
      </c>
      <c r="AO18" s="99">
        <v>55.492666034999999</v>
      </c>
      <c r="AP18" s="99">
        <v>2.4147708640999999</v>
      </c>
      <c r="AQ18" s="99">
        <v>15.236059056</v>
      </c>
      <c r="AR18" s="99">
        <v>3.0819774744999999</v>
      </c>
      <c r="AS18" s="99">
        <v>4.9435984468000003</v>
      </c>
      <c r="AT18" s="101"/>
      <c r="AU18" s="87"/>
    </row>
    <row r="19" spans="1:47" x14ac:dyDescent="0.35">
      <c r="A19" s="21" t="s">
        <v>33</v>
      </c>
      <c r="B19" s="82">
        <v>1830</v>
      </c>
      <c r="C19" s="83">
        <v>37929.520829000001</v>
      </c>
      <c r="D19" s="99">
        <v>30.451331777</v>
      </c>
      <c r="E19" s="99">
        <v>1.1365916676000001</v>
      </c>
      <c r="F19" s="82">
        <v>2870</v>
      </c>
      <c r="G19" s="83">
        <v>57153.420578999998</v>
      </c>
      <c r="H19" s="99">
        <v>45.885045056999999</v>
      </c>
      <c r="I19" s="99">
        <v>1.2033483872999999</v>
      </c>
      <c r="J19" s="99">
        <v>64.117953270000001</v>
      </c>
      <c r="K19" s="100">
        <v>1156</v>
      </c>
      <c r="L19" s="99">
        <v>23839.736997</v>
      </c>
      <c r="M19" s="99">
        <v>29.965060656999999</v>
      </c>
      <c r="N19" s="99">
        <v>1.2595224129</v>
      </c>
      <c r="O19" s="99">
        <v>35.882046729999999</v>
      </c>
      <c r="P19" s="100">
        <v>674</v>
      </c>
      <c r="Q19" s="99">
        <v>14089.783831999999</v>
      </c>
      <c r="R19" s="99">
        <v>31.311053957999999</v>
      </c>
      <c r="S19" s="99">
        <v>1.6634399788000001</v>
      </c>
      <c r="T19" s="99">
        <v>64.117953270000001</v>
      </c>
      <c r="U19" s="99">
        <v>1941</v>
      </c>
      <c r="V19" s="99">
        <v>38701.82789</v>
      </c>
      <c r="W19" s="99">
        <v>48.645780799000001</v>
      </c>
      <c r="X19" s="99">
        <v>1.7605756178</v>
      </c>
      <c r="Y19" s="99">
        <v>35.882046729999999</v>
      </c>
      <c r="Z19" s="99">
        <v>929</v>
      </c>
      <c r="AA19" s="99">
        <v>18451.592689000001</v>
      </c>
      <c r="AB19" s="99">
        <v>41.004093546999997</v>
      </c>
      <c r="AC19" s="99">
        <v>1.6968338557</v>
      </c>
      <c r="AD19" s="99">
        <v>6.2956939510020788</v>
      </c>
      <c r="AE19" s="99">
        <v>2.177206373590181</v>
      </c>
      <c r="AF19" s="99">
        <v>2.8916385820700006</v>
      </c>
      <c r="AG19" s="99">
        <v>64.117953270000001</v>
      </c>
      <c r="AH19" s="100">
        <v>3097</v>
      </c>
      <c r="AI19" s="99">
        <v>62541.564887</v>
      </c>
      <c r="AJ19" s="99">
        <v>78.610841456000003</v>
      </c>
      <c r="AK19" s="99">
        <v>1.2278691918</v>
      </c>
      <c r="AL19" s="99">
        <v>35.882046729999999</v>
      </c>
      <c r="AM19" s="100">
        <v>1603</v>
      </c>
      <c r="AN19" s="99">
        <v>32541.376520000002</v>
      </c>
      <c r="AO19" s="99">
        <v>72.315147504999999</v>
      </c>
      <c r="AP19" s="99">
        <v>1.7971761908999999</v>
      </c>
      <c r="AQ19" s="99">
        <v>6.2956939509999996</v>
      </c>
      <c r="AR19" s="99">
        <v>2.1772063735999998</v>
      </c>
      <c r="AS19" s="99">
        <v>2.8916385821000001</v>
      </c>
      <c r="AT19" s="101"/>
      <c r="AU19" s="87"/>
    </row>
    <row r="20" spans="1:47" x14ac:dyDescent="0.35">
      <c r="A20" s="21" t="s">
        <v>211</v>
      </c>
      <c r="B20" s="82">
        <v>317</v>
      </c>
      <c r="C20" s="83">
        <v>31541.712458000002</v>
      </c>
      <c r="D20" s="99">
        <v>21.066457407000001</v>
      </c>
      <c r="E20" s="99">
        <v>1.0741768564</v>
      </c>
      <c r="F20" s="82">
        <v>235</v>
      </c>
      <c r="G20" s="83">
        <v>24119.315632999998</v>
      </c>
      <c r="H20" s="99">
        <v>16.109097948999999</v>
      </c>
      <c r="I20" s="99">
        <v>1.0101632064999999</v>
      </c>
      <c r="J20" s="99">
        <v>62.221123787000003</v>
      </c>
      <c r="K20" s="100">
        <v>218</v>
      </c>
      <c r="L20" s="99">
        <v>22135.241624999999</v>
      </c>
      <c r="M20" s="99">
        <v>23.686416398999999</v>
      </c>
      <c r="N20" s="99">
        <v>1.5095074691000001</v>
      </c>
      <c r="O20" s="99">
        <v>37.778876212999997</v>
      </c>
      <c r="P20" s="100">
        <v>99</v>
      </c>
      <c r="Q20" s="99">
        <v>9406.4708329999994</v>
      </c>
      <c r="R20" s="99">
        <v>16.715601529000001</v>
      </c>
      <c r="S20" s="99">
        <v>1.9600597294</v>
      </c>
      <c r="T20" s="99">
        <v>62.221123787000003</v>
      </c>
      <c r="U20" s="99">
        <v>151</v>
      </c>
      <c r="V20" s="99">
        <v>15431.08179</v>
      </c>
      <c r="W20" s="99">
        <v>16.512448111000001</v>
      </c>
      <c r="X20" s="99">
        <v>1.3327729815</v>
      </c>
      <c r="Y20" s="99">
        <v>37.778876212999997</v>
      </c>
      <c r="Z20" s="99">
        <v>84</v>
      </c>
      <c r="AA20" s="99">
        <v>8688.233843</v>
      </c>
      <c r="AB20" s="99">
        <v>15.439271272999999</v>
      </c>
      <c r="AC20" s="99">
        <v>1.5525344022000001</v>
      </c>
      <c r="AD20" s="99">
        <v>8.0439917086158346</v>
      </c>
      <c r="AE20" s="99">
        <v>2.7576849974120994</v>
      </c>
      <c r="AF20" s="99">
        <v>2.9169363854699055</v>
      </c>
      <c r="AG20" s="99">
        <v>62.221123787000003</v>
      </c>
      <c r="AH20" s="100">
        <v>369</v>
      </c>
      <c r="AI20" s="99">
        <v>37566.323414999999</v>
      </c>
      <c r="AJ20" s="99">
        <v>40.198864510999996</v>
      </c>
      <c r="AK20" s="99">
        <v>1.6828829504</v>
      </c>
      <c r="AL20" s="99">
        <v>37.778876212999997</v>
      </c>
      <c r="AM20" s="100">
        <v>183</v>
      </c>
      <c r="AN20" s="99">
        <v>18094.704676000001</v>
      </c>
      <c r="AO20" s="99">
        <v>32.154872802</v>
      </c>
      <c r="AP20" s="99">
        <v>2.1659834757</v>
      </c>
      <c r="AQ20" s="99">
        <v>8.0439917086000001</v>
      </c>
      <c r="AR20" s="99">
        <v>2.7576849974000002</v>
      </c>
      <c r="AS20" s="99">
        <v>2.9169363855000001</v>
      </c>
      <c r="AT20" s="101"/>
      <c r="AU20" s="87"/>
    </row>
    <row r="21" spans="1:47" x14ac:dyDescent="0.35">
      <c r="A21" s="21" t="s">
        <v>35</v>
      </c>
      <c r="B21" s="82">
        <v>536</v>
      </c>
      <c r="C21" s="83">
        <v>3370.999503</v>
      </c>
      <c r="D21" s="99">
        <v>29.809365799999998</v>
      </c>
      <c r="E21" s="99">
        <v>1.2002010250999999</v>
      </c>
      <c r="F21" s="82">
        <v>851</v>
      </c>
      <c r="G21" s="83">
        <v>5330.9624130000002</v>
      </c>
      <c r="H21" s="99">
        <v>47.141095235000002</v>
      </c>
      <c r="I21" s="99">
        <v>1.6850688427</v>
      </c>
      <c r="J21" s="99">
        <v>74.928452153999999</v>
      </c>
      <c r="K21" s="100">
        <v>387</v>
      </c>
      <c r="L21" s="99">
        <v>2470.8482640000002</v>
      </c>
      <c r="M21" s="99">
        <v>29.157944498999999</v>
      </c>
      <c r="N21" s="99">
        <v>1.5025139764</v>
      </c>
      <c r="O21" s="99">
        <v>25.071547846000001</v>
      </c>
      <c r="P21" s="100">
        <v>149</v>
      </c>
      <c r="Q21" s="99">
        <v>900.15124000000003</v>
      </c>
      <c r="R21" s="99">
        <v>31.769230308000001</v>
      </c>
      <c r="S21" s="99">
        <v>2.5629958854999999</v>
      </c>
      <c r="T21" s="99">
        <v>74.928452153999999</v>
      </c>
      <c r="U21" s="99">
        <v>680</v>
      </c>
      <c r="V21" s="99">
        <v>4290.616</v>
      </c>
      <c r="W21" s="99">
        <v>50.632628902999997</v>
      </c>
      <c r="X21" s="99">
        <v>1.6205098486</v>
      </c>
      <c r="Y21" s="99">
        <v>25.071547846000001</v>
      </c>
      <c r="Z21" s="99">
        <v>171</v>
      </c>
      <c r="AA21" s="99">
        <v>1040.346413</v>
      </c>
      <c r="AB21" s="99">
        <v>36.717168530000002</v>
      </c>
      <c r="AC21" s="99">
        <v>3.2280760361</v>
      </c>
      <c r="AD21" s="99">
        <v>11.304174563427537</v>
      </c>
      <c r="AE21" s="99">
        <v>3.0836394162353211</v>
      </c>
      <c r="AF21" s="99">
        <v>3.6658548674372256</v>
      </c>
      <c r="AG21" s="99">
        <v>74.928452153999999</v>
      </c>
      <c r="AH21" s="100">
        <v>1067</v>
      </c>
      <c r="AI21" s="99">
        <v>6761.4642640000002</v>
      </c>
      <c r="AJ21" s="99">
        <v>79.790573401000003</v>
      </c>
      <c r="AK21" s="99">
        <v>1.2195804858999999</v>
      </c>
      <c r="AL21" s="99">
        <v>25.071547846000001</v>
      </c>
      <c r="AM21" s="100">
        <v>320</v>
      </c>
      <c r="AN21" s="99">
        <v>1940.497652</v>
      </c>
      <c r="AO21" s="99">
        <v>68.486398838</v>
      </c>
      <c r="AP21" s="99">
        <v>2.8204137131000002</v>
      </c>
      <c r="AQ21" s="99">
        <v>11.304174563</v>
      </c>
      <c r="AR21" s="99">
        <v>3.0836394162</v>
      </c>
      <c r="AS21" s="99">
        <v>3.6658548674000002</v>
      </c>
      <c r="AT21" s="101"/>
      <c r="AU21" s="87"/>
    </row>
    <row r="22" spans="1:47" x14ac:dyDescent="0.35">
      <c r="A22" s="21" t="s">
        <v>36</v>
      </c>
      <c r="B22" s="82">
        <v>688</v>
      </c>
      <c r="C22" s="83">
        <v>39121.669606000003</v>
      </c>
      <c r="D22" s="99">
        <v>32.329238367000002</v>
      </c>
      <c r="E22" s="99">
        <v>1.1199892074</v>
      </c>
      <c r="F22" s="82">
        <v>862</v>
      </c>
      <c r="G22" s="83">
        <v>48339.231099999997</v>
      </c>
      <c r="H22" s="99">
        <v>39.946416921000001</v>
      </c>
      <c r="I22" s="99">
        <v>1.1949299760000001</v>
      </c>
      <c r="J22" s="99">
        <v>77.462296695999996</v>
      </c>
      <c r="K22" s="100">
        <v>546</v>
      </c>
      <c r="L22" s="99">
        <v>30756.393553999998</v>
      </c>
      <c r="M22" s="99">
        <v>32.890998170000003</v>
      </c>
      <c r="N22" s="99">
        <v>1.2582415294</v>
      </c>
      <c r="O22" s="99">
        <v>22.537703304000001</v>
      </c>
      <c r="P22" s="100">
        <v>142</v>
      </c>
      <c r="Q22" s="99">
        <v>8365.2760519999993</v>
      </c>
      <c r="R22" s="99">
        <v>30.419057495000001</v>
      </c>
      <c r="S22" s="99">
        <v>2.0483720405999999</v>
      </c>
      <c r="T22" s="99">
        <v>77.462296695999996</v>
      </c>
      <c r="U22" s="99">
        <v>704</v>
      </c>
      <c r="V22" s="99">
        <v>39729.979165999997</v>
      </c>
      <c r="W22" s="99">
        <v>42.487382981000003</v>
      </c>
      <c r="X22" s="99">
        <v>1.3985814803000001</v>
      </c>
      <c r="Y22" s="99">
        <v>22.537703304000001</v>
      </c>
      <c r="Z22" s="99">
        <v>158</v>
      </c>
      <c r="AA22" s="99">
        <v>8609.2519339999999</v>
      </c>
      <c r="AB22" s="99">
        <v>31.306238782000001</v>
      </c>
      <c r="AC22" s="99">
        <v>2.1481151278000001</v>
      </c>
      <c r="AD22" s="99">
        <v>13.653084874567966</v>
      </c>
      <c r="AE22" s="99">
        <v>2.5412381891751674</v>
      </c>
      <c r="AF22" s="99">
        <v>5.3726112462521556</v>
      </c>
      <c r="AG22" s="99">
        <v>77.462296695999996</v>
      </c>
      <c r="AH22" s="100">
        <v>1250</v>
      </c>
      <c r="AI22" s="99">
        <v>70486.372719999999</v>
      </c>
      <c r="AJ22" s="99">
        <v>75.378381150999999</v>
      </c>
      <c r="AK22" s="99">
        <v>1.4717594721</v>
      </c>
      <c r="AL22" s="99">
        <v>22.537703304000001</v>
      </c>
      <c r="AM22" s="100">
        <v>300</v>
      </c>
      <c r="AN22" s="99">
        <v>16974.527987000001</v>
      </c>
      <c r="AO22" s="99">
        <v>61.725296276999998</v>
      </c>
      <c r="AP22" s="99">
        <v>2.1957606019</v>
      </c>
      <c r="AQ22" s="99">
        <v>13.653084874999999</v>
      </c>
      <c r="AR22" s="99">
        <v>2.5412381892</v>
      </c>
      <c r="AS22" s="99">
        <v>5.3726112463</v>
      </c>
      <c r="AT22" s="101"/>
      <c r="AU22" s="87"/>
    </row>
    <row r="23" spans="1:47" x14ac:dyDescent="0.35">
      <c r="A23" s="21" t="s">
        <v>212</v>
      </c>
      <c r="B23" s="82">
        <v>231</v>
      </c>
      <c r="C23" s="83">
        <v>570.63953600000002</v>
      </c>
      <c r="D23" s="99">
        <v>23.946978047999998</v>
      </c>
      <c r="E23" s="99">
        <v>1.4626883189</v>
      </c>
      <c r="F23" s="82">
        <v>444</v>
      </c>
      <c r="G23" s="83">
        <v>1086.758748</v>
      </c>
      <c r="H23" s="99">
        <v>45.606002138999997</v>
      </c>
      <c r="I23" s="99">
        <v>1.7234138573</v>
      </c>
      <c r="J23" s="99">
        <v>71.268754505000004</v>
      </c>
      <c r="K23" s="100">
        <v>173</v>
      </c>
      <c r="L23" s="99">
        <v>444.91809599999999</v>
      </c>
      <c r="M23" s="99">
        <v>25.961823741</v>
      </c>
      <c r="N23" s="99">
        <v>1.87832976</v>
      </c>
      <c r="O23" s="99">
        <v>28.731245495</v>
      </c>
      <c r="P23" s="100">
        <v>58</v>
      </c>
      <c r="Q23" s="99">
        <v>125.72144</v>
      </c>
      <c r="R23" s="99">
        <v>18.787122125</v>
      </c>
      <c r="S23" s="99">
        <v>2.6250123461000001</v>
      </c>
      <c r="T23" s="99">
        <v>71.268754505000004</v>
      </c>
      <c r="U23" s="99">
        <v>319</v>
      </c>
      <c r="V23" s="99">
        <v>773.32934799999998</v>
      </c>
      <c r="W23" s="99">
        <v>45.125249865999997</v>
      </c>
      <c r="X23" s="99">
        <v>2.2191913503</v>
      </c>
      <c r="Y23" s="99">
        <v>28.731245495</v>
      </c>
      <c r="Z23" s="99">
        <v>125</v>
      </c>
      <c r="AA23" s="99">
        <v>313.42939999999999</v>
      </c>
      <c r="AB23" s="99">
        <v>46.837169606000003</v>
      </c>
      <c r="AC23" s="99">
        <v>4.0117580762999996</v>
      </c>
      <c r="AD23" s="99">
        <v>5.4627818751494033</v>
      </c>
      <c r="AE23" s="99">
        <v>4.2846332444541195</v>
      </c>
      <c r="AF23" s="99">
        <v>1.2749707065873697</v>
      </c>
      <c r="AG23" s="99">
        <v>71.268754505000004</v>
      </c>
      <c r="AH23" s="100">
        <v>492</v>
      </c>
      <c r="AI23" s="99">
        <v>1218.2474440000001</v>
      </c>
      <c r="AJ23" s="99">
        <v>71.087073606000004</v>
      </c>
      <c r="AK23" s="99">
        <v>2.2770998418000001</v>
      </c>
      <c r="AL23" s="99">
        <v>28.731245495</v>
      </c>
      <c r="AM23" s="100">
        <v>183</v>
      </c>
      <c r="AN23" s="99">
        <v>439.15084000000002</v>
      </c>
      <c r="AO23" s="99">
        <v>65.624291731</v>
      </c>
      <c r="AP23" s="99">
        <v>3.7681447079999999</v>
      </c>
      <c r="AQ23" s="99">
        <v>5.4627818751000001</v>
      </c>
      <c r="AR23" s="99">
        <v>4.2846332445000002</v>
      </c>
      <c r="AS23" s="99">
        <v>1.2749707066</v>
      </c>
      <c r="AT23" s="101"/>
      <c r="AU23" s="87"/>
    </row>
    <row r="24" spans="1:47" x14ac:dyDescent="0.35">
      <c r="A24" s="21" t="s">
        <v>38</v>
      </c>
      <c r="B24" s="82">
        <v>594</v>
      </c>
      <c r="C24" s="83">
        <v>2456.2971149999998</v>
      </c>
      <c r="D24" s="99">
        <v>36.962354771000001</v>
      </c>
      <c r="E24" s="99">
        <v>1.2850204964</v>
      </c>
      <c r="F24" s="82">
        <v>505</v>
      </c>
      <c r="G24" s="83">
        <v>1953.099862</v>
      </c>
      <c r="H24" s="99">
        <v>29.390243366</v>
      </c>
      <c r="I24" s="99">
        <v>1.7191890788999999</v>
      </c>
      <c r="J24" s="99">
        <v>86.752981004000006</v>
      </c>
      <c r="K24" s="100">
        <v>525</v>
      </c>
      <c r="L24" s="99">
        <v>2200.5461460000001</v>
      </c>
      <c r="M24" s="99">
        <v>37.999439608000003</v>
      </c>
      <c r="N24" s="99">
        <v>1.3826840344</v>
      </c>
      <c r="O24" s="99">
        <v>13.247018996</v>
      </c>
      <c r="P24" s="100">
        <v>68</v>
      </c>
      <c r="Q24" s="99">
        <v>254.85941099999999</v>
      </c>
      <c r="R24" s="99">
        <v>30.129481032000001</v>
      </c>
      <c r="S24" s="99">
        <v>3.6646560478999999</v>
      </c>
      <c r="T24" s="99">
        <v>86.752981004000006</v>
      </c>
      <c r="U24" s="99">
        <v>449</v>
      </c>
      <c r="V24" s="99">
        <v>1747.0665300000001</v>
      </c>
      <c r="W24" s="99">
        <v>30.168669369</v>
      </c>
      <c r="X24" s="99">
        <v>1.8231247752999999</v>
      </c>
      <c r="Y24" s="99">
        <v>13.247018996</v>
      </c>
      <c r="Z24" s="99">
        <v>56</v>
      </c>
      <c r="AA24" s="99">
        <v>206.033332</v>
      </c>
      <c r="AB24" s="99">
        <v>24.357261695999998</v>
      </c>
      <c r="AC24" s="99">
        <v>3.5977607050999998</v>
      </c>
      <c r="AD24" s="99">
        <v>13.681366249676273</v>
      </c>
      <c r="AE24" s="99">
        <v>3.7357106461006149</v>
      </c>
      <c r="AF24" s="99">
        <v>3.6623195814046969</v>
      </c>
      <c r="AG24" s="99">
        <v>86.752981004000006</v>
      </c>
      <c r="AH24" s="100">
        <v>974</v>
      </c>
      <c r="AI24" s="99">
        <v>3947.6126760000002</v>
      </c>
      <c r="AJ24" s="99">
        <v>68.168108977000003</v>
      </c>
      <c r="AK24" s="99">
        <v>1.5256562284999999</v>
      </c>
      <c r="AL24" s="99">
        <v>13.247018996</v>
      </c>
      <c r="AM24" s="100">
        <v>124</v>
      </c>
      <c r="AN24" s="99">
        <v>460.892742</v>
      </c>
      <c r="AO24" s="99">
        <v>54.486742726999999</v>
      </c>
      <c r="AP24" s="99">
        <v>3.2195518300999999</v>
      </c>
      <c r="AQ24" s="99">
        <v>13.68136625</v>
      </c>
      <c r="AR24" s="99">
        <v>3.7357106460999998</v>
      </c>
      <c r="AS24" s="99">
        <v>3.6623195813999998</v>
      </c>
      <c r="AT24" s="101"/>
      <c r="AU24" s="87"/>
    </row>
    <row r="25" spans="1:47" x14ac:dyDescent="0.35">
      <c r="A25" s="21" t="s">
        <v>40</v>
      </c>
      <c r="B25" s="82">
        <v>459</v>
      </c>
      <c r="C25" s="83">
        <v>8437.6717520000002</v>
      </c>
      <c r="D25" s="99">
        <v>27.858376035999999</v>
      </c>
      <c r="E25" s="99">
        <v>1.2937854425999999</v>
      </c>
      <c r="F25" s="82">
        <v>367</v>
      </c>
      <c r="G25" s="83">
        <v>7434.2048219999997</v>
      </c>
      <c r="H25" s="99">
        <v>24.545263144</v>
      </c>
      <c r="I25" s="99">
        <v>1.7522766174</v>
      </c>
      <c r="J25" s="99">
        <v>76.218540996000002</v>
      </c>
      <c r="K25" s="100">
        <v>359</v>
      </c>
      <c r="L25" s="99">
        <v>6646.9449290000002</v>
      </c>
      <c r="M25" s="99">
        <v>28.507487195</v>
      </c>
      <c r="N25" s="99">
        <v>1.5553497677000001</v>
      </c>
      <c r="O25" s="99">
        <v>23.781459003999998</v>
      </c>
      <c r="P25" s="100">
        <v>100</v>
      </c>
      <c r="Q25" s="99">
        <v>1790.726823</v>
      </c>
      <c r="R25" s="99">
        <v>25.687317042</v>
      </c>
      <c r="S25" s="99">
        <v>2.6306365532</v>
      </c>
      <c r="T25" s="99">
        <v>76.218540996000002</v>
      </c>
      <c r="U25" s="99">
        <v>288</v>
      </c>
      <c r="V25" s="99">
        <v>5904.0840950000002</v>
      </c>
      <c r="W25" s="99">
        <v>25.321497849</v>
      </c>
      <c r="X25" s="99">
        <v>2.1633843398999999</v>
      </c>
      <c r="Y25" s="99">
        <v>23.781459003999998</v>
      </c>
      <c r="Z25" s="99">
        <v>79</v>
      </c>
      <c r="AA25" s="99">
        <v>1530.1207280000001</v>
      </c>
      <c r="AB25" s="99">
        <v>21.949018546000001</v>
      </c>
      <c r="AC25" s="99">
        <v>2.6195274767000001</v>
      </c>
      <c r="AD25" s="99">
        <v>6.1926494562259293</v>
      </c>
      <c r="AE25" s="99">
        <v>3.0419749757647629</v>
      </c>
      <c r="AF25" s="99">
        <v>2.0357332014768059</v>
      </c>
      <c r="AG25" s="99">
        <v>76.218540996000002</v>
      </c>
      <c r="AH25" s="100">
        <v>647</v>
      </c>
      <c r="AI25" s="99">
        <v>12551.029022999999</v>
      </c>
      <c r="AJ25" s="99">
        <v>53.828985044</v>
      </c>
      <c r="AK25" s="99">
        <v>2.1015643067999998</v>
      </c>
      <c r="AL25" s="99">
        <v>23.781459003999998</v>
      </c>
      <c r="AM25" s="100">
        <v>179</v>
      </c>
      <c r="AN25" s="99">
        <v>3320.84755</v>
      </c>
      <c r="AO25" s="99">
        <v>47.636335588000001</v>
      </c>
      <c r="AP25" s="99">
        <v>2.9938961245</v>
      </c>
      <c r="AQ25" s="99">
        <v>6.1926494561999998</v>
      </c>
      <c r="AR25" s="99">
        <v>3.0419749758000001</v>
      </c>
      <c r="AS25" s="99">
        <v>2.0357332014999998</v>
      </c>
      <c r="AT25" s="101"/>
      <c r="AU25" s="87"/>
    </row>
    <row r="26" spans="1:47" x14ac:dyDescent="0.35">
      <c r="A26" s="21" t="s">
        <v>213</v>
      </c>
      <c r="B26" s="82">
        <v>86</v>
      </c>
      <c r="C26" s="83">
        <v>399.02235300000001</v>
      </c>
      <c r="D26" s="99">
        <v>24.571736221999998</v>
      </c>
      <c r="E26" s="99">
        <v>2.1312077087999999</v>
      </c>
      <c r="F26" s="82">
        <v>165</v>
      </c>
      <c r="G26" s="83">
        <v>641.253783</v>
      </c>
      <c r="H26" s="99">
        <v>39.48831113</v>
      </c>
      <c r="I26" s="99">
        <v>3.2841790905999999</v>
      </c>
      <c r="J26" s="99">
        <v>71.668313682999994</v>
      </c>
      <c r="K26" s="100">
        <v>62</v>
      </c>
      <c r="L26" s="99">
        <v>270.09210200000001</v>
      </c>
      <c r="M26" s="99">
        <v>23.103587167000001</v>
      </c>
      <c r="N26" s="99">
        <v>2.5254243086999999</v>
      </c>
      <c r="O26" s="99">
        <v>28.331686316999999</v>
      </c>
      <c r="P26" s="100">
        <v>23</v>
      </c>
      <c r="Q26" s="99">
        <v>126.294956</v>
      </c>
      <c r="R26" s="99">
        <v>28.080920162999998</v>
      </c>
      <c r="S26" s="99">
        <v>5.0297457728000001</v>
      </c>
      <c r="T26" s="99">
        <v>71.668313682999994</v>
      </c>
      <c r="U26" s="99">
        <v>118</v>
      </c>
      <c r="V26" s="99">
        <v>483.54170800000003</v>
      </c>
      <c r="W26" s="99">
        <v>41.361994363999997</v>
      </c>
      <c r="X26" s="99">
        <v>4.0654038228999996</v>
      </c>
      <c r="Y26" s="99">
        <v>28.331686316999999</v>
      </c>
      <c r="Z26" s="99">
        <v>46</v>
      </c>
      <c r="AA26" s="99">
        <v>155.24148600000001</v>
      </c>
      <c r="AB26" s="99">
        <v>34.517006170000002</v>
      </c>
      <c r="AC26" s="99">
        <v>3.5885625229999998</v>
      </c>
      <c r="AD26" s="99">
        <v>1.8676551969650816</v>
      </c>
      <c r="AE26" s="99">
        <v>4.6945603325091678</v>
      </c>
      <c r="AF26" s="99">
        <v>0.39783388958319121</v>
      </c>
      <c r="AG26" s="99">
        <v>71.668313682999994</v>
      </c>
      <c r="AH26" s="100">
        <v>180</v>
      </c>
      <c r="AI26" s="99">
        <v>753.63381100000004</v>
      </c>
      <c r="AJ26" s="99">
        <v>64.465581530999998</v>
      </c>
      <c r="AK26" s="99">
        <v>3.8237035688000001</v>
      </c>
      <c r="AL26" s="99">
        <v>28.331686316999999</v>
      </c>
      <c r="AM26" s="100">
        <v>69</v>
      </c>
      <c r="AN26" s="99">
        <v>281.53644300000002</v>
      </c>
      <c r="AO26" s="99">
        <v>62.597926334</v>
      </c>
      <c r="AP26" s="99">
        <v>3.131761338</v>
      </c>
      <c r="AQ26" s="99">
        <v>1.8676551969999999</v>
      </c>
      <c r="AR26" s="99">
        <v>4.6945603325</v>
      </c>
      <c r="AS26" s="99">
        <v>0.39783388959999999</v>
      </c>
      <c r="AT26" s="101"/>
      <c r="AU26" s="87"/>
    </row>
    <row r="27" spans="1:47" x14ac:dyDescent="0.35">
      <c r="A27" s="21" t="s">
        <v>214</v>
      </c>
      <c r="B27" s="82">
        <v>461</v>
      </c>
      <c r="C27" s="83">
        <v>7990.5357800000002</v>
      </c>
      <c r="D27" s="99">
        <v>29.096630775000001</v>
      </c>
      <c r="E27" s="99">
        <v>0.94292853259999998</v>
      </c>
      <c r="F27" s="82">
        <v>488</v>
      </c>
      <c r="G27" s="83">
        <v>8724.0160099999994</v>
      </c>
      <c r="H27" s="99">
        <v>31.767515932999999</v>
      </c>
      <c r="I27" s="99">
        <v>1.2408644578000001</v>
      </c>
      <c r="J27" s="99">
        <v>69.115895688999998</v>
      </c>
      <c r="K27" s="100">
        <v>328</v>
      </c>
      <c r="L27" s="99">
        <v>5709.9384849999997</v>
      </c>
      <c r="M27" s="99">
        <v>30.133852198</v>
      </c>
      <c r="N27" s="99">
        <v>1.2837293760999999</v>
      </c>
      <c r="O27" s="99">
        <v>30.884104311000002</v>
      </c>
      <c r="P27" s="100">
        <v>131</v>
      </c>
      <c r="Q27" s="99">
        <v>2241.5481530000002</v>
      </c>
      <c r="R27" s="99">
        <v>26.979986586999999</v>
      </c>
      <c r="S27" s="99">
        <v>2.0628859934000001</v>
      </c>
      <c r="T27" s="99">
        <v>69.115895688999998</v>
      </c>
      <c r="U27" s="99">
        <v>356</v>
      </c>
      <c r="V27" s="99">
        <v>6375.6459610000002</v>
      </c>
      <c r="W27" s="99">
        <v>33.647082814000001</v>
      </c>
      <c r="X27" s="99">
        <v>1.5816006448</v>
      </c>
      <c r="Y27" s="99">
        <v>30.884104311000002</v>
      </c>
      <c r="Z27" s="99">
        <v>125</v>
      </c>
      <c r="AA27" s="99">
        <v>2233.370422</v>
      </c>
      <c r="AB27" s="99">
        <v>26.881556814</v>
      </c>
      <c r="AC27" s="99">
        <v>2.1601249391000001</v>
      </c>
      <c r="AD27" s="99">
        <v>9.9193916117376446</v>
      </c>
      <c r="AE27" s="99">
        <v>2.9612015040444786</v>
      </c>
      <c r="AF27" s="99">
        <v>3.3497860912840638</v>
      </c>
      <c r="AG27" s="99">
        <v>69.115895688999998</v>
      </c>
      <c r="AH27" s="100">
        <v>684</v>
      </c>
      <c r="AI27" s="99">
        <v>12085.584446999999</v>
      </c>
      <c r="AJ27" s="99">
        <v>63.780935012</v>
      </c>
      <c r="AK27" s="99">
        <v>1.4905450705000001</v>
      </c>
      <c r="AL27" s="99">
        <v>30.884104311000002</v>
      </c>
      <c r="AM27" s="100">
        <v>256</v>
      </c>
      <c r="AN27" s="99">
        <v>4474.9185749999997</v>
      </c>
      <c r="AO27" s="99">
        <v>53.861543400999999</v>
      </c>
      <c r="AP27" s="99">
        <v>2.4756298027999999</v>
      </c>
      <c r="AQ27" s="99">
        <v>9.9193916117000001</v>
      </c>
      <c r="AR27" s="99">
        <v>2.9612015039999999</v>
      </c>
      <c r="AS27" s="99">
        <v>3.3497860912999999</v>
      </c>
      <c r="AT27" s="101"/>
      <c r="AU27" s="87"/>
    </row>
    <row r="28" spans="1:47" x14ac:dyDescent="0.35">
      <c r="A28" s="21" t="s">
        <v>43</v>
      </c>
      <c r="B28" s="82">
        <v>561</v>
      </c>
      <c r="C28" s="83">
        <v>6080.6369699999996</v>
      </c>
      <c r="D28" s="99">
        <v>27.430653190000001</v>
      </c>
      <c r="E28" s="99">
        <v>1.0852874291000001</v>
      </c>
      <c r="F28" s="82">
        <v>1044</v>
      </c>
      <c r="G28" s="83">
        <v>11330.468488</v>
      </c>
      <c r="H28" s="99">
        <v>51.113420040999998</v>
      </c>
      <c r="I28" s="99">
        <v>1.2708779263000001</v>
      </c>
      <c r="J28" s="99">
        <v>74.316748201999999</v>
      </c>
      <c r="K28" s="100">
        <v>408</v>
      </c>
      <c r="L28" s="99">
        <v>4416.2915620000003</v>
      </c>
      <c r="M28" s="99">
        <v>26.859980085</v>
      </c>
      <c r="N28" s="99">
        <v>1.2372607735000001</v>
      </c>
      <c r="O28" s="99">
        <v>25.683251798000001</v>
      </c>
      <c r="P28" s="100">
        <v>153</v>
      </c>
      <c r="Q28" s="99">
        <v>1664.3454079999999</v>
      </c>
      <c r="R28" s="99">
        <v>29.06948079</v>
      </c>
      <c r="S28" s="99">
        <v>2.0425694451999998</v>
      </c>
      <c r="T28" s="99">
        <v>74.316748201999999</v>
      </c>
      <c r="U28" s="99">
        <v>828</v>
      </c>
      <c r="V28" s="99">
        <v>8941.6017830000001</v>
      </c>
      <c r="W28" s="99">
        <v>54.383013992000002</v>
      </c>
      <c r="X28" s="99">
        <v>1.4492914445</v>
      </c>
      <c r="Y28" s="99">
        <v>25.683251798000001</v>
      </c>
      <c r="Z28" s="99">
        <v>216</v>
      </c>
      <c r="AA28" s="99">
        <v>2388.8667059999998</v>
      </c>
      <c r="AB28" s="99">
        <v>41.723980167000001</v>
      </c>
      <c r="AC28" s="99">
        <v>2.7017673082</v>
      </c>
      <c r="AD28" s="99">
        <v>10.449533120511617</v>
      </c>
      <c r="AE28" s="99">
        <v>2.8292325497653859</v>
      </c>
      <c r="AF28" s="99">
        <v>3.6934161249410709</v>
      </c>
      <c r="AG28" s="99">
        <v>74.316748201999999</v>
      </c>
      <c r="AH28" s="100">
        <v>1236</v>
      </c>
      <c r="AI28" s="99">
        <v>13357.893345</v>
      </c>
      <c r="AJ28" s="99">
        <v>81.242994077999995</v>
      </c>
      <c r="AK28" s="99">
        <v>1.4791476803000001</v>
      </c>
      <c r="AL28" s="99">
        <v>25.683251798000001</v>
      </c>
      <c r="AM28" s="100">
        <v>369</v>
      </c>
      <c r="AN28" s="99">
        <v>4053.2121139999999</v>
      </c>
      <c r="AO28" s="99">
        <v>70.793460956999994</v>
      </c>
      <c r="AP28" s="99">
        <v>2.4528944583999999</v>
      </c>
      <c r="AQ28" s="99">
        <v>10.449533121</v>
      </c>
      <c r="AR28" s="99">
        <v>2.8292325497999999</v>
      </c>
      <c r="AS28" s="99">
        <v>3.6934161249000002</v>
      </c>
      <c r="AT28" s="101"/>
      <c r="AU28" s="87"/>
    </row>
    <row r="29" spans="1:47" x14ac:dyDescent="0.35">
      <c r="A29" s="21" t="s">
        <v>44</v>
      </c>
      <c r="B29" s="82">
        <v>331</v>
      </c>
      <c r="C29" s="83">
        <v>11835.359619000001</v>
      </c>
      <c r="D29" s="99">
        <v>21.797233942999998</v>
      </c>
      <c r="E29" s="99">
        <v>1.5299004955</v>
      </c>
      <c r="F29" s="82">
        <v>979</v>
      </c>
      <c r="G29" s="83">
        <v>33918.650710000002</v>
      </c>
      <c r="H29" s="99">
        <v>62.468128417000003</v>
      </c>
      <c r="I29" s="99">
        <v>2.0857076540000001</v>
      </c>
      <c r="J29" s="99">
        <v>70.887028118999993</v>
      </c>
      <c r="K29" s="100">
        <v>226</v>
      </c>
      <c r="L29" s="99">
        <v>8922.4155690000007</v>
      </c>
      <c r="M29" s="99">
        <v>22.820557415</v>
      </c>
      <c r="N29" s="99">
        <v>2.0131464407999999</v>
      </c>
      <c r="O29" s="99">
        <v>29.112971881</v>
      </c>
      <c r="P29" s="100">
        <v>105</v>
      </c>
      <c r="Q29" s="99">
        <v>2912.9440500000001</v>
      </c>
      <c r="R29" s="99">
        <v>19.164886331000002</v>
      </c>
      <c r="S29" s="99">
        <v>2.3602497753999998</v>
      </c>
      <c r="T29" s="99">
        <v>70.887028118999993</v>
      </c>
      <c r="U29" s="99">
        <v>665</v>
      </c>
      <c r="V29" s="99">
        <v>24257.048809</v>
      </c>
      <c r="W29" s="99">
        <v>62.041424857000003</v>
      </c>
      <c r="X29" s="99">
        <v>2.5162197395999999</v>
      </c>
      <c r="Y29" s="99">
        <v>29.112971881</v>
      </c>
      <c r="Z29" s="99">
        <v>314</v>
      </c>
      <c r="AA29" s="99">
        <v>9661.6018999999997</v>
      </c>
      <c r="AB29" s="99">
        <v>63.565759935000003</v>
      </c>
      <c r="AC29" s="99">
        <v>2.6684277771999998</v>
      </c>
      <c r="AD29" s="99">
        <v>2.1313360058808257</v>
      </c>
      <c r="AE29" s="99">
        <v>2.540573010869172</v>
      </c>
      <c r="AF29" s="99">
        <v>0.83891940785108965</v>
      </c>
      <c r="AG29" s="99">
        <v>70.887028118999993</v>
      </c>
      <c r="AH29" s="100">
        <v>891</v>
      </c>
      <c r="AI29" s="99">
        <v>33179.464377999997</v>
      </c>
      <c r="AJ29" s="99">
        <v>84.861982272000006</v>
      </c>
      <c r="AK29" s="99">
        <v>1.5099058177</v>
      </c>
      <c r="AL29" s="99">
        <v>29.112971881</v>
      </c>
      <c r="AM29" s="100">
        <v>419</v>
      </c>
      <c r="AN29" s="99">
        <v>12574.54595</v>
      </c>
      <c r="AO29" s="99">
        <v>82.730646265999994</v>
      </c>
      <c r="AP29" s="99">
        <v>2.0319150496999998</v>
      </c>
      <c r="AQ29" s="99">
        <v>2.1313360059000002</v>
      </c>
      <c r="AR29" s="99">
        <v>2.5405730109000002</v>
      </c>
      <c r="AS29" s="99">
        <v>0.83891940789999997</v>
      </c>
      <c r="AT29" s="101"/>
      <c r="AU29" s="87"/>
    </row>
    <row r="30" spans="1:47" x14ac:dyDescent="0.35">
      <c r="A30" s="21" t="s">
        <v>45</v>
      </c>
      <c r="B30" s="82">
        <v>568</v>
      </c>
      <c r="C30" s="83">
        <v>1890.0925569999999</v>
      </c>
      <c r="D30" s="99">
        <v>25.756074375000001</v>
      </c>
      <c r="E30" s="99">
        <v>1.2759937709</v>
      </c>
      <c r="F30" s="82">
        <v>1159</v>
      </c>
      <c r="G30" s="83">
        <v>3824.6635460000002</v>
      </c>
      <c r="H30" s="99">
        <v>52.118251248999997</v>
      </c>
      <c r="I30" s="99">
        <v>1.484138296</v>
      </c>
      <c r="J30" s="99">
        <v>78.413724708999993</v>
      </c>
      <c r="K30" s="100">
        <v>430</v>
      </c>
      <c r="L30" s="99">
        <v>1412.3318469999999</v>
      </c>
      <c r="M30" s="99">
        <v>24.612491591000001</v>
      </c>
      <c r="N30" s="99">
        <v>1.4115494766000001</v>
      </c>
      <c r="O30" s="99">
        <v>21.586275291</v>
      </c>
      <c r="P30" s="100">
        <v>138</v>
      </c>
      <c r="Q30" s="99">
        <v>477.76071000000002</v>
      </c>
      <c r="R30" s="99">
        <v>29.857028728</v>
      </c>
      <c r="S30" s="99">
        <v>2.4315885555999999</v>
      </c>
      <c r="T30" s="99">
        <v>78.413724708999993</v>
      </c>
      <c r="U30" s="99">
        <v>957</v>
      </c>
      <c r="V30" s="99">
        <v>3164.3308440000001</v>
      </c>
      <c r="W30" s="99">
        <v>55.144310779999998</v>
      </c>
      <c r="X30" s="99">
        <v>1.7261261027999999</v>
      </c>
      <c r="Y30" s="99">
        <v>21.586275291</v>
      </c>
      <c r="Z30" s="99">
        <v>202</v>
      </c>
      <c r="AA30" s="99">
        <v>660.33270200000004</v>
      </c>
      <c r="AB30" s="99">
        <v>41.266625841</v>
      </c>
      <c r="AC30" s="99">
        <v>2.5626812664999998</v>
      </c>
      <c r="AD30" s="99">
        <v>8.6331478022787707</v>
      </c>
      <c r="AE30" s="99">
        <v>2.7695339149582496</v>
      </c>
      <c r="AF30" s="99">
        <v>3.1171843593072279</v>
      </c>
      <c r="AG30" s="99">
        <v>78.413724708999993</v>
      </c>
      <c r="AH30" s="100">
        <v>1387</v>
      </c>
      <c r="AI30" s="99">
        <v>4576.6626919999999</v>
      </c>
      <c r="AJ30" s="99">
        <v>79.756802370000003</v>
      </c>
      <c r="AK30" s="99">
        <v>1.2062946267000001</v>
      </c>
      <c r="AL30" s="99">
        <v>21.586275291</v>
      </c>
      <c r="AM30" s="100">
        <v>340</v>
      </c>
      <c r="AN30" s="99">
        <v>1138.0934119999999</v>
      </c>
      <c r="AO30" s="99">
        <v>71.123654568000006</v>
      </c>
      <c r="AP30" s="99">
        <v>2.2951342839</v>
      </c>
      <c r="AQ30" s="99">
        <v>8.6331478022999999</v>
      </c>
      <c r="AR30" s="99">
        <v>2.7695339149999998</v>
      </c>
      <c r="AS30" s="99">
        <v>3.1171843592999999</v>
      </c>
      <c r="AT30" s="101"/>
      <c r="AU30" s="87"/>
    </row>
    <row r="31" spans="1:47" x14ac:dyDescent="0.35">
      <c r="A31" s="21" t="s">
        <v>215</v>
      </c>
      <c r="B31" s="82">
        <v>635</v>
      </c>
      <c r="C31" s="83">
        <v>7323.0222110000004</v>
      </c>
      <c r="D31" s="99">
        <v>27.866086104000001</v>
      </c>
      <c r="E31" s="99">
        <v>1.0241017518</v>
      </c>
      <c r="F31" s="82">
        <v>1001</v>
      </c>
      <c r="G31" s="83">
        <v>11510.516669000001</v>
      </c>
      <c r="H31" s="99">
        <v>43.800638499000002</v>
      </c>
      <c r="I31" s="99">
        <v>1.5060006025999999</v>
      </c>
      <c r="J31" s="99">
        <v>80.924576032000004</v>
      </c>
      <c r="K31" s="100">
        <v>508</v>
      </c>
      <c r="L31" s="99">
        <v>5998.8721150000001</v>
      </c>
      <c r="M31" s="99">
        <v>28.234797498999999</v>
      </c>
      <c r="N31" s="99">
        <v>1.1353218348</v>
      </c>
      <c r="O31" s="99">
        <v>19.075423967999999</v>
      </c>
      <c r="P31" s="100">
        <v>127</v>
      </c>
      <c r="Q31" s="99">
        <v>1324.1500960000001</v>
      </c>
      <c r="R31" s="99">
        <v>26.309588941000001</v>
      </c>
      <c r="S31" s="99">
        <v>2.3666383262999999</v>
      </c>
      <c r="T31" s="99">
        <v>80.924576032000004</v>
      </c>
      <c r="U31" s="99">
        <v>841</v>
      </c>
      <c r="V31" s="99">
        <v>9664.4171750000005</v>
      </c>
      <c r="W31" s="99">
        <v>45.487361065999998</v>
      </c>
      <c r="X31" s="99">
        <v>1.5452985968999999</v>
      </c>
      <c r="Y31" s="99">
        <v>19.075423967999999</v>
      </c>
      <c r="Z31" s="99">
        <v>160</v>
      </c>
      <c r="AA31" s="99">
        <v>1846.0994929999999</v>
      </c>
      <c r="AB31" s="99">
        <v>36.680221502000002</v>
      </c>
      <c r="AC31" s="99">
        <v>3.5598002603999999</v>
      </c>
      <c r="AD31" s="99">
        <v>10.732348122267723</v>
      </c>
      <c r="AE31" s="99">
        <v>3.3615772296321049</v>
      </c>
      <c r="AF31" s="99">
        <v>3.1926525523979361</v>
      </c>
      <c r="AG31" s="99">
        <v>80.924576032000004</v>
      </c>
      <c r="AH31" s="100">
        <v>1349</v>
      </c>
      <c r="AI31" s="99">
        <v>15663.289290000001</v>
      </c>
      <c r="AJ31" s="99">
        <v>73.722158565000001</v>
      </c>
      <c r="AK31" s="99">
        <v>1.2718368931999999</v>
      </c>
      <c r="AL31" s="99">
        <v>19.075423967999999</v>
      </c>
      <c r="AM31" s="100">
        <v>287</v>
      </c>
      <c r="AN31" s="99">
        <v>3170.249589</v>
      </c>
      <c r="AO31" s="99">
        <v>62.989810443000003</v>
      </c>
      <c r="AP31" s="99">
        <v>3.4318548046999999</v>
      </c>
      <c r="AQ31" s="99">
        <v>10.732348121999999</v>
      </c>
      <c r="AR31" s="99">
        <v>3.3615772295999999</v>
      </c>
      <c r="AS31" s="99">
        <v>3.1926525523999998</v>
      </c>
      <c r="AT31" s="101"/>
      <c r="AU31" s="87"/>
    </row>
    <row r="32" spans="1:47" x14ac:dyDescent="0.35">
      <c r="A32" s="21" t="s">
        <v>47</v>
      </c>
      <c r="B32" s="82">
        <v>402</v>
      </c>
      <c r="C32" s="83">
        <v>2916.862576</v>
      </c>
      <c r="D32" s="99">
        <v>19.956416187999999</v>
      </c>
      <c r="E32" s="99">
        <v>0.89342005089999998</v>
      </c>
      <c r="F32" s="82">
        <v>563</v>
      </c>
      <c r="G32" s="83">
        <v>4057.9718549999998</v>
      </c>
      <c r="H32" s="99">
        <v>27.763589503999999</v>
      </c>
      <c r="I32" s="99">
        <v>1.1558968633</v>
      </c>
      <c r="J32" s="99">
        <v>72.467500642999994</v>
      </c>
      <c r="K32" s="100">
        <v>305</v>
      </c>
      <c r="L32" s="99">
        <v>2163.5891270000002</v>
      </c>
      <c r="M32" s="99">
        <v>20.666772931000001</v>
      </c>
      <c r="N32" s="99">
        <v>1.1957817218</v>
      </c>
      <c r="O32" s="99">
        <v>27.532499356999999</v>
      </c>
      <c r="P32" s="100">
        <v>94</v>
      </c>
      <c r="Q32" s="99">
        <v>736.70715199999995</v>
      </c>
      <c r="R32" s="99">
        <v>18.238878914000001</v>
      </c>
      <c r="S32" s="99">
        <v>1.6483118207</v>
      </c>
      <c r="T32" s="99">
        <v>72.467500642999994</v>
      </c>
      <c r="U32" s="99">
        <v>408</v>
      </c>
      <c r="V32" s="99">
        <v>3004.3007250000001</v>
      </c>
      <c r="W32" s="99">
        <v>28.697316014999998</v>
      </c>
      <c r="X32" s="99">
        <v>1.6307630480999999</v>
      </c>
      <c r="Y32" s="99">
        <v>27.532499356999999</v>
      </c>
      <c r="Z32" s="99">
        <v>153</v>
      </c>
      <c r="AA32" s="99">
        <v>1044.5458160000001</v>
      </c>
      <c r="AB32" s="99">
        <v>25.860132632999999</v>
      </c>
      <c r="AC32" s="99">
        <v>1.8612987541999999</v>
      </c>
      <c r="AD32" s="99">
        <v>5.2650773987029922</v>
      </c>
      <c r="AE32" s="99">
        <v>2.7252032969431901</v>
      </c>
      <c r="AF32" s="99">
        <v>1.9319943596900575</v>
      </c>
      <c r="AG32" s="99">
        <v>72.467500642999994</v>
      </c>
      <c r="AH32" s="100">
        <v>713</v>
      </c>
      <c r="AI32" s="99">
        <v>5167.8898520000002</v>
      </c>
      <c r="AJ32" s="99">
        <v>49.364088946000003</v>
      </c>
      <c r="AK32" s="99">
        <v>1.6416249163000001</v>
      </c>
      <c r="AL32" s="99">
        <v>27.532499356999999</v>
      </c>
      <c r="AM32" s="100">
        <v>247</v>
      </c>
      <c r="AN32" s="99">
        <v>1781.252968</v>
      </c>
      <c r="AO32" s="99">
        <v>44.099011548</v>
      </c>
      <c r="AP32" s="99">
        <v>2.0402946571</v>
      </c>
      <c r="AQ32" s="99">
        <v>5.2650773986999999</v>
      </c>
      <c r="AR32" s="99">
        <v>2.7252032969000002</v>
      </c>
      <c r="AS32" s="99">
        <v>1.9319943597</v>
      </c>
      <c r="AT32" s="101"/>
      <c r="AU32" s="87"/>
    </row>
    <row r="33" spans="1:47" x14ac:dyDescent="0.35">
      <c r="A33" s="21" t="s">
        <v>216</v>
      </c>
      <c r="B33" s="82">
        <v>361</v>
      </c>
      <c r="C33" s="83">
        <v>5517.9585690000004</v>
      </c>
      <c r="D33" s="99">
        <v>25.146120933999999</v>
      </c>
      <c r="E33" s="99">
        <v>1.4389839124999999</v>
      </c>
      <c r="F33" s="82">
        <v>463</v>
      </c>
      <c r="G33" s="83">
        <v>7173.1834330000002</v>
      </c>
      <c r="H33" s="99">
        <v>32.689215736999998</v>
      </c>
      <c r="I33" s="99">
        <v>1.7755137812999999</v>
      </c>
      <c r="J33" s="99">
        <v>63.815830357000003</v>
      </c>
      <c r="K33" s="100">
        <v>239</v>
      </c>
      <c r="L33" s="99">
        <v>3540.2666819999999</v>
      </c>
      <c r="M33" s="99">
        <v>25.601209314999998</v>
      </c>
      <c r="N33" s="99">
        <v>1.6032247085</v>
      </c>
      <c r="O33" s="99">
        <v>36.184169642999997</v>
      </c>
      <c r="P33" s="100">
        <v>122</v>
      </c>
      <c r="Q33" s="99">
        <v>1977.6918860000001</v>
      </c>
      <c r="R33" s="99">
        <v>24.732852706999999</v>
      </c>
      <c r="S33" s="99">
        <v>2.4326984216</v>
      </c>
      <c r="T33" s="99">
        <v>63.815830357000003</v>
      </c>
      <c r="U33" s="99">
        <v>297</v>
      </c>
      <c r="V33" s="99">
        <v>4576.5048870000001</v>
      </c>
      <c r="W33" s="99">
        <v>33.094698807999997</v>
      </c>
      <c r="X33" s="99">
        <v>2.1007641157000001</v>
      </c>
      <c r="Y33" s="99">
        <v>36.184169642999997</v>
      </c>
      <c r="Z33" s="99">
        <v>163</v>
      </c>
      <c r="AA33" s="99">
        <v>2562.4762049999999</v>
      </c>
      <c r="AB33" s="99">
        <v>32.04611749</v>
      </c>
      <c r="AC33" s="99">
        <v>2.5279449398999998</v>
      </c>
      <c r="AD33" s="99">
        <v>1.916937925374242</v>
      </c>
      <c r="AE33" s="99">
        <v>3.1841185198720141</v>
      </c>
      <c r="AF33" s="99">
        <v>0.6020309587757724</v>
      </c>
      <c r="AG33" s="99">
        <v>63.815830357000003</v>
      </c>
      <c r="AH33" s="100">
        <v>536</v>
      </c>
      <c r="AI33" s="99">
        <v>8116.7715699999999</v>
      </c>
      <c r="AJ33" s="99">
        <v>58.695908123000002</v>
      </c>
      <c r="AK33" s="99">
        <v>2.0376908556000002</v>
      </c>
      <c r="AL33" s="99">
        <v>36.184169642999997</v>
      </c>
      <c r="AM33" s="100">
        <v>285</v>
      </c>
      <c r="AN33" s="99">
        <v>4540.1680909999995</v>
      </c>
      <c r="AO33" s="99">
        <v>56.778970197</v>
      </c>
      <c r="AP33" s="99">
        <v>2.8452325386999999</v>
      </c>
      <c r="AQ33" s="99">
        <v>1.9169379254000001</v>
      </c>
      <c r="AR33" s="99">
        <v>3.1841185199000002</v>
      </c>
      <c r="AS33" s="99">
        <v>0.60203095880000002</v>
      </c>
      <c r="AT33" s="101"/>
      <c r="AU33" s="87"/>
    </row>
    <row r="34" spans="1:47" x14ac:dyDescent="0.35">
      <c r="A34" s="21" t="s">
        <v>50</v>
      </c>
      <c r="B34" s="82">
        <v>243</v>
      </c>
      <c r="C34" s="83">
        <v>1663.573056</v>
      </c>
      <c r="D34" s="99">
        <v>18.495496778</v>
      </c>
      <c r="E34" s="99">
        <v>1.6603115156999999</v>
      </c>
      <c r="F34" s="82">
        <v>677</v>
      </c>
      <c r="G34" s="83">
        <v>4518.6410759999999</v>
      </c>
      <c r="H34" s="99">
        <v>50.237956867999998</v>
      </c>
      <c r="I34" s="99">
        <v>1.5367546605</v>
      </c>
      <c r="J34" s="99">
        <v>62.788990835</v>
      </c>
      <c r="K34" s="100">
        <v>155</v>
      </c>
      <c r="L34" s="99">
        <v>999.26684599999999</v>
      </c>
      <c r="M34" s="99">
        <v>17.868707670999999</v>
      </c>
      <c r="N34" s="99">
        <v>1.9367417887</v>
      </c>
      <c r="O34" s="99">
        <v>37.211009165</v>
      </c>
      <c r="P34" s="100">
        <v>88</v>
      </c>
      <c r="Q34" s="99">
        <v>664.30620999999996</v>
      </c>
      <c r="R34" s="99">
        <v>19.634273589999999</v>
      </c>
      <c r="S34" s="99">
        <v>3.0113625711999998</v>
      </c>
      <c r="T34" s="99">
        <v>62.788990835</v>
      </c>
      <c r="U34" s="99">
        <v>432</v>
      </c>
      <c r="V34" s="99">
        <v>2881.8975139999998</v>
      </c>
      <c r="W34" s="99">
        <v>51.533566252</v>
      </c>
      <c r="X34" s="99">
        <v>2.1292656483000001</v>
      </c>
      <c r="Y34" s="99">
        <v>37.211009165</v>
      </c>
      <c r="Z34" s="99">
        <v>244</v>
      </c>
      <c r="AA34" s="99">
        <v>1628.859923</v>
      </c>
      <c r="AB34" s="99">
        <v>48.142680091999999</v>
      </c>
      <c r="AC34" s="99">
        <v>2.7320546871000002</v>
      </c>
      <c r="AD34" s="99">
        <v>1.6253202408314991</v>
      </c>
      <c r="AE34" s="99">
        <v>3.403991565063869</v>
      </c>
      <c r="AF34" s="99">
        <v>0.47747481442451906</v>
      </c>
      <c r="AG34" s="99">
        <v>62.788990835</v>
      </c>
      <c r="AH34" s="100">
        <v>587</v>
      </c>
      <c r="AI34" s="99">
        <v>3881.1643600000002</v>
      </c>
      <c r="AJ34" s="99">
        <v>69.402273922000006</v>
      </c>
      <c r="AK34" s="99">
        <v>2.4783250032000002</v>
      </c>
      <c r="AL34" s="99">
        <v>37.211009165</v>
      </c>
      <c r="AM34" s="100">
        <v>332</v>
      </c>
      <c r="AN34" s="99">
        <v>2293.1661340000001</v>
      </c>
      <c r="AO34" s="99">
        <v>67.776953681999998</v>
      </c>
      <c r="AP34" s="99">
        <v>2.6274985919999998</v>
      </c>
      <c r="AQ34" s="99">
        <v>1.6253202408</v>
      </c>
      <c r="AR34" s="99">
        <v>3.4039915651000001</v>
      </c>
      <c r="AS34" s="99">
        <v>0.4774748144</v>
      </c>
      <c r="AT34" s="101"/>
      <c r="AU34" s="87"/>
    </row>
    <row r="35" spans="1:47" x14ac:dyDescent="0.35">
      <c r="A35" s="21" t="s">
        <v>51</v>
      </c>
      <c r="B35" s="82">
        <v>708</v>
      </c>
      <c r="C35" s="83">
        <v>6089.76469</v>
      </c>
      <c r="D35" s="99">
        <v>33.180386394000003</v>
      </c>
      <c r="E35" s="99">
        <v>1.4679581093</v>
      </c>
      <c r="F35" s="82">
        <v>740</v>
      </c>
      <c r="G35" s="83">
        <v>6271.0097079999996</v>
      </c>
      <c r="H35" s="99">
        <v>34.167908906999997</v>
      </c>
      <c r="I35" s="99">
        <v>1.4339531638</v>
      </c>
      <c r="J35" s="99">
        <v>70.750443313999995</v>
      </c>
      <c r="K35" s="100">
        <v>517</v>
      </c>
      <c r="L35" s="99">
        <v>4480.9406790000003</v>
      </c>
      <c r="M35" s="99">
        <v>34.409853640999998</v>
      </c>
      <c r="N35" s="99">
        <v>1.6819501904</v>
      </c>
      <c r="O35" s="99">
        <v>29.249556685999998</v>
      </c>
      <c r="P35" s="100">
        <v>191</v>
      </c>
      <c r="Q35" s="99">
        <v>1608.8240109999999</v>
      </c>
      <c r="R35" s="99">
        <v>30.177253790000002</v>
      </c>
      <c r="S35" s="99">
        <v>2.4688782801000002</v>
      </c>
      <c r="T35" s="99">
        <v>70.750443313999995</v>
      </c>
      <c r="U35" s="99">
        <v>523</v>
      </c>
      <c r="V35" s="99">
        <v>4552.9766289999998</v>
      </c>
      <c r="W35" s="99">
        <v>34.963029116000001</v>
      </c>
      <c r="X35" s="99">
        <v>1.7589064803000001</v>
      </c>
      <c r="Y35" s="99">
        <v>29.249556685999998</v>
      </c>
      <c r="Z35" s="99">
        <v>217</v>
      </c>
      <c r="AA35" s="99">
        <v>1718.033079</v>
      </c>
      <c r="AB35" s="99">
        <v>32.225725064999999</v>
      </c>
      <c r="AC35" s="99">
        <v>2.4784357137000002</v>
      </c>
      <c r="AD35" s="99">
        <v>6.9699039011173909</v>
      </c>
      <c r="AE35" s="99">
        <v>2.6844023777484214</v>
      </c>
      <c r="AF35" s="99">
        <v>2.5964452866278163</v>
      </c>
      <c r="AG35" s="99">
        <v>70.750443313999995</v>
      </c>
      <c r="AH35" s="100">
        <v>1040</v>
      </c>
      <c r="AI35" s="99">
        <v>9033.917308</v>
      </c>
      <c r="AJ35" s="99">
        <v>69.372882756999999</v>
      </c>
      <c r="AK35" s="99">
        <v>1.4565368147</v>
      </c>
      <c r="AL35" s="99">
        <v>29.249556685999998</v>
      </c>
      <c r="AM35" s="100">
        <v>408</v>
      </c>
      <c r="AN35" s="99">
        <v>3326.8570890000001</v>
      </c>
      <c r="AO35" s="99">
        <v>62.402978855999997</v>
      </c>
      <c r="AP35" s="99">
        <v>2.8902064395</v>
      </c>
      <c r="AQ35" s="99">
        <v>6.9699039011000004</v>
      </c>
      <c r="AR35" s="99">
        <v>2.6844023777000001</v>
      </c>
      <c r="AS35" s="99">
        <v>2.5964452865999998</v>
      </c>
      <c r="AT35" s="101"/>
      <c r="AU35" s="87"/>
    </row>
    <row r="36" spans="1:47" x14ac:dyDescent="0.35">
      <c r="A36" s="21" t="s">
        <v>217</v>
      </c>
      <c r="B36" s="82">
        <v>77</v>
      </c>
      <c r="C36" s="83">
        <v>641.84750499999996</v>
      </c>
      <c r="D36" s="99">
        <v>24.710131466</v>
      </c>
      <c r="E36" s="99">
        <v>3.1289205774000002</v>
      </c>
      <c r="F36" s="82">
        <v>111</v>
      </c>
      <c r="G36" s="83">
        <v>991.69825600000001</v>
      </c>
      <c r="H36" s="99">
        <v>38.178841687999999</v>
      </c>
      <c r="I36" s="99">
        <v>3.4391038083000001</v>
      </c>
      <c r="J36" s="99">
        <v>63.610109868000002</v>
      </c>
      <c r="K36" s="100">
        <v>49</v>
      </c>
      <c r="L36" s="99">
        <v>415.184685</v>
      </c>
      <c r="M36" s="99">
        <v>25.377105771</v>
      </c>
      <c r="N36" s="99">
        <v>4.2424662572000003</v>
      </c>
      <c r="O36" s="99">
        <v>36.389890131999998</v>
      </c>
      <c r="P36" s="100">
        <v>28</v>
      </c>
      <c r="Q36" s="99">
        <v>226.66282000000001</v>
      </c>
      <c r="R36" s="99">
        <v>23.575165592000001</v>
      </c>
      <c r="S36" s="99">
        <v>3.6941652410999999</v>
      </c>
      <c r="T36" s="99">
        <v>63.610109868000002</v>
      </c>
      <c r="U36" s="99">
        <v>77</v>
      </c>
      <c r="V36" s="99">
        <v>723.25012100000004</v>
      </c>
      <c r="W36" s="99">
        <v>44.206820471</v>
      </c>
      <c r="X36" s="99">
        <v>4.8728860436000003</v>
      </c>
      <c r="Y36" s="99">
        <v>36.389890131999998</v>
      </c>
      <c r="Z36" s="99">
        <v>34</v>
      </c>
      <c r="AA36" s="99">
        <v>268.44813399999998</v>
      </c>
      <c r="AB36" s="99">
        <v>27.921249831000001</v>
      </c>
      <c r="AC36" s="99">
        <v>3.4570065886000001</v>
      </c>
      <c r="AD36" s="99">
        <v>18.08751081877417</v>
      </c>
      <c r="AE36" s="99">
        <v>6.1788476891820414</v>
      </c>
      <c r="AF36" s="99">
        <v>2.9273275096976219</v>
      </c>
      <c r="AG36" s="99">
        <v>63.610109868000002</v>
      </c>
      <c r="AH36" s="100">
        <v>126</v>
      </c>
      <c r="AI36" s="99">
        <v>1138.434806</v>
      </c>
      <c r="AJ36" s="99">
        <v>69.583926242999993</v>
      </c>
      <c r="AK36" s="99">
        <v>2.8191173557</v>
      </c>
      <c r="AL36" s="99">
        <v>36.389890131999998</v>
      </c>
      <c r="AM36" s="100">
        <v>62</v>
      </c>
      <c r="AN36" s="99">
        <v>495.11095399999999</v>
      </c>
      <c r="AO36" s="99">
        <v>51.496415423999998</v>
      </c>
      <c r="AP36" s="99">
        <v>6.4227877108999998</v>
      </c>
      <c r="AQ36" s="99">
        <v>18.087510818999998</v>
      </c>
      <c r="AR36" s="99">
        <v>6.1788476892000004</v>
      </c>
      <c r="AS36" s="99">
        <v>2.9273275097</v>
      </c>
      <c r="AT36" s="101"/>
      <c r="AU36" s="87"/>
    </row>
    <row r="37" spans="1:47" x14ac:dyDescent="0.35">
      <c r="A37" s="21" t="s">
        <v>218</v>
      </c>
      <c r="B37" s="82">
        <v>108</v>
      </c>
      <c r="C37" s="83">
        <v>14821.946409</v>
      </c>
      <c r="D37" s="99">
        <v>38.510687247</v>
      </c>
      <c r="E37" s="99">
        <v>3.5178889881000002</v>
      </c>
      <c r="F37" s="82">
        <v>65</v>
      </c>
      <c r="G37" s="83">
        <v>9206.2853460000006</v>
      </c>
      <c r="H37" s="99">
        <v>23.919960705000001</v>
      </c>
      <c r="I37" s="99">
        <v>1.8214385164</v>
      </c>
      <c r="J37" s="99">
        <v>62.399250889000001</v>
      </c>
      <c r="K37" s="100">
        <v>61</v>
      </c>
      <c r="L37" s="99">
        <v>9024.1648289999994</v>
      </c>
      <c r="M37" s="99">
        <v>37.610498088999996</v>
      </c>
      <c r="N37" s="99">
        <v>4.4256535303</v>
      </c>
      <c r="O37" s="99">
        <v>37.600749110999999</v>
      </c>
      <c r="P37" s="100">
        <v>46</v>
      </c>
      <c r="Q37" s="99">
        <v>5771.2832850000004</v>
      </c>
      <c r="R37" s="99">
        <v>39.890977397999997</v>
      </c>
      <c r="S37" s="99">
        <v>4.7090359078999997</v>
      </c>
      <c r="T37" s="99">
        <v>62.399250889000001</v>
      </c>
      <c r="U37" s="99">
        <v>36</v>
      </c>
      <c r="V37" s="99">
        <v>5932.720319</v>
      </c>
      <c r="W37" s="99">
        <v>24.726118199999998</v>
      </c>
      <c r="X37" s="99">
        <v>2.8477504000999998</v>
      </c>
      <c r="Y37" s="99">
        <v>37.600749110999999</v>
      </c>
      <c r="Z37" s="99">
        <v>29</v>
      </c>
      <c r="AA37" s="99">
        <v>3273.5650270000001</v>
      </c>
      <c r="AB37" s="99">
        <v>22.626806215999999</v>
      </c>
      <c r="AC37" s="99">
        <v>4.7274816091999998</v>
      </c>
      <c r="AD37" s="99">
        <v>-0.18116732464722674</v>
      </c>
      <c r="AE37" s="99">
        <v>5.6121980235428621</v>
      </c>
      <c r="AF37" s="99">
        <v>-3.2280992917078082E-2</v>
      </c>
      <c r="AG37" s="99">
        <v>62.399250889000001</v>
      </c>
      <c r="AH37" s="100">
        <v>97</v>
      </c>
      <c r="AI37" s="99">
        <v>14956.885147999999</v>
      </c>
      <c r="AJ37" s="99">
        <v>62.336616288999998</v>
      </c>
      <c r="AK37" s="99">
        <v>3.5053912613999998</v>
      </c>
      <c r="AL37" s="99">
        <v>37.600749110999999</v>
      </c>
      <c r="AM37" s="100">
        <v>75</v>
      </c>
      <c r="AN37" s="99">
        <v>9044.8483120000001</v>
      </c>
      <c r="AO37" s="99">
        <v>62.517783614000003</v>
      </c>
      <c r="AP37" s="99">
        <v>4.6809131893</v>
      </c>
      <c r="AQ37" s="99">
        <v>-0.18116732499999999</v>
      </c>
      <c r="AR37" s="99">
        <v>5.6121980235000004</v>
      </c>
      <c r="AS37" s="99">
        <v>-3.2280993000000001E-2</v>
      </c>
      <c r="AT37" s="101"/>
      <c r="AU37" s="87"/>
    </row>
    <row r="38" spans="1:47" x14ac:dyDescent="0.35">
      <c r="A38" s="21" t="s">
        <v>219</v>
      </c>
      <c r="B38" s="82">
        <v>77</v>
      </c>
      <c r="C38" s="83">
        <v>704.09716100000003</v>
      </c>
      <c r="D38" s="99">
        <v>19.218343466</v>
      </c>
      <c r="E38" s="99">
        <v>2.6640308322999999</v>
      </c>
      <c r="F38" s="82">
        <v>128</v>
      </c>
      <c r="G38" s="83">
        <v>1186.0622149999999</v>
      </c>
      <c r="H38" s="99">
        <v>32.373587448999999</v>
      </c>
      <c r="I38" s="99">
        <v>3.2474500405</v>
      </c>
      <c r="J38" s="99">
        <v>72.631533777000001</v>
      </c>
      <c r="K38" s="100">
        <v>54</v>
      </c>
      <c r="L38" s="99">
        <v>539.99293</v>
      </c>
      <c r="M38" s="99">
        <v>20.024542787000001</v>
      </c>
      <c r="N38" s="99">
        <v>3.1504182690000002</v>
      </c>
      <c r="O38" s="99">
        <v>27.368466222999999</v>
      </c>
      <c r="P38" s="100">
        <v>23</v>
      </c>
      <c r="Q38" s="99">
        <v>164.104231</v>
      </c>
      <c r="R38" s="99">
        <v>16.970149468999999</v>
      </c>
      <c r="S38" s="99">
        <v>4.2264656180999998</v>
      </c>
      <c r="T38" s="99">
        <v>72.631533777000001</v>
      </c>
      <c r="U38" s="99">
        <v>86</v>
      </c>
      <c r="V38" s="99">
        <v>819.86952799999995</v>
      </c>
      <c r="W38" s="99">
        <v>30.403198842999998</v>
      </c>
      <c r="X38" s="99">
        <v>3.2979207974000002</v>
      </c>
      <c r="Y38" s="99">
        <v>27.368466222999999</v>
      </c>
      <c r="Z38" s="99">
        <v>42</v>
      </c>
      <c r="AA38" s="99">
        <v>366.19268699999998</v>
      </c>
      <c r="AB38" s="99">
        <v>37.868278050999997</v>
      </c>
      <c r="AC38" s="99">
        <v>6.8759120221999996</v>
      </c>
      <c r="AD38" s="99">
        <v>-4.4106858901396819</v>
      </c>
      <c r="AE38" s="99">
        <v>6.2187999830092426</v>
      </c>
      <c r="AF38" s="99">
        <v>-0.70925032195767379</v>
      </c>
      <c r="AG38" s="99">
        <v>72.631533777000001</v>
      </c>
      <c r="AH38" s="100">
        <v>140</v>
      </c>
      <c r="AI38" s="99">
        <v>1359.8624580000001</v>
      </c>
      <c r="AJ38" s="99">
        <v>50.42774163</v>
      </c>
      <c r="AK38" s="99">
        <v>2.6628720168000002</v>
      </c>
      <c r="AL38" s="99">
        <v>27.368466222999999</v>
      </c>
      <c r="AM38" s="100">
        <v>65</v>
      </c>
      <c r="AN38" s="99">
        <v>530.29691800000001</v>
      </c>
      <c r="AO38" s="99">
        <v>54.838427520000003</v>
      </c>
      <c r="AP38" s="99">
        <v>5.2316057017000004</v>
      </c>
      <c r="AQ38" s="99">
        <v>-4.4106858899999999</v>
      </c>
      <c r="AR38" s="99">
        <v>6.2187999830000003</v>
      </c>
      <c r="AS38" s="99">
        <v>-0.70925032200000004</v>
      </c>
      <c r="AT38" s="101"/>
      <c r="AU38" s="87"/>
    </row>
    <row r="39" spans="1:47" x14ac:dyDescent="0.35">
      <c r="B39" s="87"/>
      <c r="C39" s="87"/>
      <c r="D39" s="87"/>
      <c r="E39" s="87"/>
      <c r="F39" s="87"/>
      <c r="G39" s="87"/>
      <c r="H39" s="87"/>
      <c r="I39" s="87"/>
      <c r="J39" s="87"/>
      <c r="K39" s="87"/>
      <c r="L39" s="87"/>
      <c r="M39" s="87"/>
      <c r="N39" s="87"/>
      <c r="O39" s="99"/>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row>
    <row r="40" spans="1:47" x14ac:dyDescent="0.35">
      <c r="A40" s="6" t="s">
        <v>52</v>
      </c>
    </row>
    <row r="41" spans="1:47" ht="62.9" customHeight="1" x14ac:dyDescent="0.35">
      <c r="A41" s="7" t="s">
        <v>53</v>
      </c>
      <c r="B41" s="109" t="s">
        <v>197</v>
      </c>
      <c r="C41" s="109"/>
      <c r="D41" s="109"/>
      <c r="E41" s="109"/>
      <c r="F41" s="109"/>
      <c r="G41" s="109"/>
      <c r="H41" s="109"/>
      <c r="I41" s="109"/>
      <c r="J41" s="50"/>
      <c r="K41" s="50"/>
      <c r="L41" s="50"/>
      <c r="M41" s="50"/>
      <c r="N41" s="50"/>
    </row>
    <row r="42" spans="1:47" ht="28.4" customHeight="1" x14ac:dyDescent="0.35">
      <c r="B42" s="109" t="s">
        <v>198</v>
      </c>
      <c r="C42" s="109"/>
      <c r="D42" s="109"/>
      <c r="E42" s="109"/>
      <c r="F42" s="109"/>
      <c r="G42" s="109"/>
      <c r="H42" s="109"/>
      <c r="I42" s="109"/>
      <c r="J42" s="50"/>
      <c r="K42" s="50"/>
      <c r="L42" s="50"/>
      <c r="M42" s="50"/>
      <c r="N42" s="50"/>
    </row>
    <row r="43" spans="1:47" ht="34.75" customHeight="1" x14ac:dyDescent="0.35">
      <c r="A43" s="48" t="s">
        <v>152</v>
      </c>
      <c r="B43" s="109" t="s">
        <v>221</v>
      </c>
      <c r="C43" s="109"/>
      <c r="D43" s="109"/>
      <c r="E43" s="109"/>
      <c r="F43" s="109"/>
      <c r="G43" s="109"/>
      <c r="H43" s="109"/>
      <c r="I43" s="109"/>
    </row>
    <row r="44" spans="1:47" x14ac:dyDescent="0.35">
      <c r="A44" s="48" t="s">
        <v>222</v>
      </c>
      <c r="B44" s="109" t="s">
        <v>223</v>
      </c>
      <c r="C44" s="109"/>
      <c r="D44" s="109"/>
      <c r="E44" s="109"/>
      <c r="F44" s="109"/>
      <c r="G44" s="109"/>
      <c r="H44" s="109"/>
      <c r="I44" s="109"/>
    </row>
    <row r="45" spans="1:47" x14ac:dyDescent="0.35">
      <c r="A45" s="48" t="s">
        <v>224</v>
      </c>
      <c r="B45" s="107" t="s">
        <v>153</v>
      </c>
      <c r="C45" s="107"/>
      <c r="D45" s="107"/>
      <c r="E45" s="107"/>
      <c r="F45" s="107"/>
      <c r="G45" s="107"/>
      <c r="H45" s="107"/>
      <c r="I45" s="107"/>
    </row>
  </sheetData>
  <mergeCells count="15">
    <mergeCell ref="AL12:AP12"/>
    <mergeCell ref="AQ12:AS12"/>
    <mergeCell ref="T12:X12"/>
    <mergeCell ref="Y12:AC12"/>
    <mergeCell ref="AD12:AF12"/>
    <mergeCell ref="B44:I44"/>
    <mergeCell ref="B45:I45"/>
    <mergeCell ref="B41:I41"/>
    <mergeCell ref="B42:I42"/>
    <mergeCell ref="AG12:AK12"/>
    <mergeCell ref="O12:S12"/>
    <mergeCell ref="B12:E12"/>
    <mergeCell ref="F12:I12"/>
    <mergeCell ref="J12:N12"/>
    <mergeCell ref="B43:I43"/>
  </mergeCells>
  <conditionalFormatting sqref="K14:L14 P14:S14 K26:L26 K34:L34 K37:L37">
    <cfRule type="expression" dxfId="127" priority="9">
      <formula>"$G3=1"</formula>
    </cfRule>
  </conditionalFormatting>
  <conditionalFormatting sqref="T14:T33 C14:C38 G14:G38 L14:L38 Q14:Q38 V14:V38 AA14:AA38 AI15:AI38 AN15:AN38 T38">
    <cfRule type="expression" dxfId="126" priority="14">
      <formula>"$G3=1"</formula>
    </cfRule>
  </conditionalFormatting>
  <conditionalFormatting sqref="U14:V14 Z14:AC14 U26:V26 P34:V34 T35:T36 P37:V37">
    <cfRule type="expression" dxfId="125" priority="8">
      <formula>"$G3=1"</formula>
    </cfRule>
  </conditionalFormatting>
  <conditionalFormatting sqref="Z34:AE34 Z37:AE37">
    <cfRule type="expression" dxfId="124" priority="7">
      <formula>"$G3=1"</formula>
    </cfRule>
  </conditionalFormatting>
  <conditionalFormatting sqref="AF14:AF38 AS14:AS38">
    <cfRule type="cellIs" dxfId="123" priority="5" operator="lessThan">
      <formula>-1.96</formula>
    </cfRule>
    <cfRule type="cellIs" dxfId="122" priority="6" operator="greaterThan">
      <formula>1.96</formula>
    </cfRule>
  </conditionalFormatting>
  <conditionalFormatting sqref="AH14:AI14 AM14:AP14 AH26 AH34 AH37">
    <cfRule type="expression" dxfId="121" priority="4">
      <formula>"$G3=1"</formula>
    </cfRule>
  </conditionalFormatting>
  <conditionalFormatting sqref="AM34:AR34 AM37:AR37">
    <cfRule type="expression" dxfId="120" priority="3">
      <formula>"$G3=1"</formula>
    </cfRule>
  </conditionalFormatting>
  <hyperlinks>
    <hyperlink ref="K1" location="Contents!B60" display="Contents" xr:uid="{5FF6CAB5-E0A4-4B9A-B4C9-2B9E80B18813}"/>
  </hyperlinks>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0048D-088E-4ACF-888A-EF237957EEB1}">
  <dimension ref="A1:AU45"/>
  <sheetViews>
    <sheetView zoomScaleNormal="100" workbookViewId="0">
      <selection activeCell="B4" sqref="B4"/>
    </sheetView>
  </sheetViews>
  <sheetFormatPr defaultRowHeight="14.5" x14ac:dyDescent="0.35"/>
  <cols>
    <col min="1" max="1" width="26.81640625" bestFit="1" customWidth="1"/>
    <col min="2" max="9" width="15.7265625" customWidth="1"/>
    <col min="10" max="33" width="10.7265625" customWidth="1"/>
  </cols>
  <sheetData>
    <row r="1" spans="1:47"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47" s="4" customFormat="1" ht="17.25" customHeight="1" x14ac:dyDescent="0.35">
      <c r="A2" s="2" t="s">
        <v>3</v>
      </c>
      <c r="B2" s="3" t="str">
        <f>'Table 5.1'!$B$2</f>
        <v>Chapter 5: Integrating digital technologies into teaching</v>
      </c>
      <c r="C2" s="3"/>
      <c r="D2" s="3"/>
      <c r="E2" s="3"/>
      <c r="F2" s="3"/>
      <c r="G2" s="3"/>
      <c r="H2" s="70"/>
      <c r="I2" s="70"/>
      <c r="J2" s="70"/>
      <c r="K2" s="3"/>
    </row>
    <row r="3" spans="1:47" s="4" customFormat="1" ht="17.25" customHeight="1" x14ac:dyDescent="0.35">
      <c r="A3" s="2"/>
      <c r="B3" s="3"/>
      <c r="C3" s="3"/>
      <c r="D3" s="3"/>
      <c r="E3" s="3"/>
      <c r="F3" s="3"/>
      <c r="G3" s="3"/>
      <c r="H3" s="70"/>
      <c r="I3" s="70"/>
      <c r="J3" s="70"/>
      <c r="K3" s="3"/>
    </row>
    <row r="4" spans="1:47" s="4" customFormat="1" ht="17.25" customHeight="1" x14ac:dyDescent="0.35">
      <c r="A4" s="2" t="s">
        <v>6</v>
      </c>
      <c r="B4" s="3" t="s">
        <v>184</v>
      </c>
      <c r="C4" s="3"/>
      <c r="D4" s="3"/>
      <c r="E4" s="3"/>
      <c r="F4" s="3"/>
      <c r="G4" s="3"/>
      <c r="H4" s="70"/>
      <c r="I4" s="70"/>
      <c r="J4" s="70"/>
      <c r="K4" s="3"/>
    </row>
    <row r="5" spans="1:47" s="4" customFormat="1" ht="17.25" customHeight="1" x14ac:dyDescent="0.35">
      <c r="A5" s="2"/>
      <c r="B5" s="3"/>
      <c r="C5" s="3"/>
      <c r="D5" s="3"/>
      <c r="E5" s="3"/>
      <c r="F5" s="3"/>
      <c r="G5" s="3"/>
      <c r="H5" s="70"/>
      <c r="I5" s="70"/>
      <c r="J5" s="70"/>
      <c r="K5" s="3"/>
    </row>
    <row r="6" spans="1:47" ht="17.25" customHeight="1" x14ac:dyDescent="0.35">
      <c r="A6" s="2" t="s">
        <v>8</v>
      </c>
      <c r="B6" s="3">
        <v>2023</v>
      </c>
      <c r="C6" s="3"/>
      <c r="D6" s="3"/>
      <c r="E6" s="3"/>
      <c r="F6" s="3"/>
      <c r="G6" s="3"/>
      <c r="H6" s="70"/>
      <c r="I6" s="70"/>
      <c r="J6" s="70"/>
      <c r="K6" s="3"/>
    </row>
    <row r="7" spans="1:47" ht="17.25" customHeight="1" x14ac:dyDescent="0.35">
      <c r="A7" s="5"/>
    </row>
    <row r="8" spans="1:47" ht="24" customHeight="1" x14ac:dyDescent="0.35">
      <c r="A8" s="2" t="s">
        <v>9</v>
      </c>
      <c r="B8" s="16" t="s">
        <v>199</v>
      </c>
      <c r="C8" s="41"/>
      <c r="D8" s="41"/>
      <c r="E8" s="41"/>
      <c r="F8" s="41"/>
      <c r="G8" s="41"/>
      <c r="H8" s="71"/>
      <c r="I8" s="71"/>
      <c r="J8" s="71"/>
      <c r="K8" s="41"/>
    </row>
    <row r="9" spans="1:47" x14ac:dyDescent="0.35">
      <c r="A9" s="2" t="s">
        <v>11</v>
      </c>
      <c r="B9" s="3" t="s">
        <v>12</v>
      </c>
      <c r="C9" s="18"/>
      <c r="D9" s="18"/>
      <c r="E9" s="18"/>
      <c r="F9" s="17"/>
      <c r="G9" s="17"/>
      <c r="H9" s="68"/>
      <c r="I9" s="68"/>
      <c r="J9" s="68"/>
      <c r="K9" s="17"/>
    </row>
    <row r="12" spans="1:47" x14ac:dyDescent="0.35">
      <c r="B12" s="130" t="s">
        <v>187</v>
      </c>
      <c r="C12" s="131"/>
      <c r="D12" s="131"/>
      <c r="E12" s="132"/>
      <c r="F12" s="130" t="s">
        <v>188</v>
      </c>
      <c r="G12" s="131"/>
      <c r="H12" s="131"/>
      <c r="I12" s="132"/>
      <c r="J12" s="133"/>
      <c r="K12" s="133"/>
      <c r="L12" s="133"/>
      <c r="M12" s="133"/>
      <c r="N12" s="133"/>
      <c r="O12" s="133"/>
      <c r="P12" s="133"/>
      <c r="Q12" s="133"/>
      <c r="R12" s="133"/>
      <c r="S12" s="133"/>
      <c r="T12" s="133"/>
      <c r="U12" s="133"/>
      <c r="V12" s="133"/>
      <c r="W12" s="133"/>
      <c r="X12" s="133"/>
      <c r="Y12" s="133"/>
      <c r="Z12" s="133"/>
      <c r="AA12" s="133"/>
      <c r="AB12" s="133"/>
      <c r="AC12" s="133"/>
      <c r="AD12" s="121"/>
      <c r="AE12" s="121"/>
      <c r="AF12" s="121"/>
    </row>
    <row r="13" spans="1:47" ht="28" x14ac:dyDescent="0.35">
      <c r="A13" s="23"/>
      <c r="B13" s="22" t="s">
        <v>19</v>
      </c>
      <c r="C13" s="22" t="s">
        <v>20</v>
      </c>
      <c r="D13" s="22" t="s">
        <v>21</v>
      </c>
      <c r="E13" s="22" t="s">
        <v>22</v>
      </c>
      <c r="F13" s="22" t="s">
        <v>19</v>
      </c>
      <c r="G13" s="22" t="s">
        <v>20</v>
      </c>
      <c r="H13" s="22" t="s">
        <v>21</v>
      </c>
      <c r="I13" s="22"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47" x14ac:dyDescent="0.35">
      <c r="A14" s="21" t="s">
        <v>208</v>
      </c>
      <c r="B14" s="82">
        <v>525</v>
      </c>
      <c r="C14" s="83">
        <v>6486.9386500000001</v>
      </c>
      <c r="D14" s="99">
        <v>39.115715158</v>
      </c>
      <c r="E14" s="99">
        <v>2.1413415696999998</v>
      </c>
      <c r="F14" s="82">
        <v>454</v>
      </c>
      <c r="G14" s="83">
        <v>5330.0972410000004</v>
      </c>
      <c r="H14" s="99">
        <v>32.140055072999999</v>
      </c>
      <c r="I14" s="99">
        <v>2.3164156916</v>
      </c>
      <c r="J14" s="102"/>
      <c r="K14" s="103"/>
      <c r="L14" s="102"/>
      <c r="M14" s="102"/>
      <c r="N14" s="102"/>
      <c r="O14" s="102"/>
      <c r="P14" s="103"/>
      <c r="Q14" s="102"/>
      <c r="R14" s="102"/>
      <c r="S14" s="102"/>
      <c r="T14" s="102"/>
      <c r="U14" s="102"/>
      <c r="V14" s="102"/>
      <c r="W14" s="102"/>
      <c r="X14" s="102"/>
      <c r="Y14" s="102"/>
      <c r="Z14" s="102"/>
      <c r="AA14" s="102"/>
      <c r="AB14" s="102"/>
      <c r="AC14" s="102"/>
      <c r="AD14" s="102"/>
      <c r="AE14" s="102"/>
      <c r="AF14" s="102"/>
      <c r="AG14" s="87"/>
      <c r="AH14" s="87"/>
      <c r="AI14" s="87"/>
      <c r="AJ14" s="87"/>
      <c r="AK14" s="87"/>
      <c r="AL14" s="87"/>
      <c r="AM14" s="87"/>
      <c r="AN14" s="87"/>
      <c r="AO14" s="87"/>
      <c r="AP14" s="87"/>
      <c r="AQ14" s="87"/>
      <c r="AR14" s="87"/>
      <c r="AS14" s="87"/>
      <c r="AT14" s="87"/>
      <c r="AU14" s="87"/>
    </row>
    <row r="15" spans="1:47" x14ac:dyDescent="0.35">
      <c r="A15" s="21" t="s">
        <v>29</v>
      </c>
      <c r="B15" s="82">
        <v>891</v>
      </c>
      <c r="C15" s="83">
        <v>11013.782249</v>
      </c>
      <c r="D15" s="99">
        <v>29.740949292</v>
      </c>
      <c r="E15" s="99">
        <v>0.99935288820000001</v>
      </c>
      <c r="F15" s="82">
        <v>1046</v>
      </c>
      <c r="G15" s="83">
        <v>12918.650185</v>
      </c>
      <c r="H15" s="99">
        <v>34.884739084000003</v>
      </c>
      <c r="I15" s="99">
        <v>1.2699415851</v>
      </c>
      <c r="J15" s="102"/>
      <c r="K15" s="103"/>
      <c r="L15" s="102"/>
      <c r="M15" s="102"/>
      <c r="N15" s="102"/>
      <c r="O15" s="102"/>
      <c r="P15" s="103"/>
      <c r="Q15" s="102"/>
      <c r="R15" s="102"/>
      <c r="S15" s="102"/>
      <c r="T15" s="102"/>
      <c r="U15" s="102"/>
      <c r="V15" s="102"/>
      <c r="W15" s="102"/>
      <c r="X15" s="102"/>
      <c r="Y15" s="102"/>
      <c r="Z15" s="102"/>
      <c r="AA15" s="102"/>
      <c r="AB15" s="102"/>
      <c r="AC15" s="102"/>
      <c r="AD15" s="102"/>
      <c r="AE15" s="102"/>
      <c r="AF15" s="102"/>
      <c r="AG15" s="87"/>
      <c r="AH15" s="87"/>
      <c r="AI15" s="87"/>
      <c r="AJ15" s="87"/>
      <c r="AK15" s="87"/>
      <c r="AL15" s="87"/>
      <c r="AM15" s="87"/>
      <c r="AN15" s="87"/>
      <c r="AO15" s="87"/>
      <c r="AP15" s="87"/>
      <c r="AQ15" s="87"/>
      <c r="AR15" s="87"/>
      <c r="AS15" s="87"/>
      <c r="AT15" s="87"/>
      <c r="AU15" s="87"/>
    </row>
    <row r="16" spans="1:47" x14ac:dyDescent="0.35">
      <c r="A16" s="21" t="s">
        <v>209</v>
      </c>
      <c r="B16" s="82">
        <v>206</v>
      </c>
      <c r="C16" s="83">
        <v>2280.8648910000002</v>
      </c>
      <c r="D16" s="99">
        <v>22.306929656000001</v>
      </c>
      <c r="E16" s="99">
        <v>1.6793336191999999</v>
      </c>
      <c r="F16" s="82">
        <v>351</v>
      </c>
      <c r="G16" s="83">
        <v>4289.141525</v>
      </c>
      <c r="H16" s="99">
        <v>41.947937660999997</v>
      </c>
      <c r="I16" s="99">
        <v>2.087019781</v>
      </c>
      <c r="J16" s="102"/>
      <c r="K16" s="103"/>
      <c r="L16" s="102"/>
      <c r="M16" s="102"/>
      <c r="N16" s="102"/>
      <c r="O16" s="102"/>
      <c r="P16" s="103"/>
      <c r="Q16" s="102"/>
      <c r="R16" s="102"/>
      <c r="S16" s="102"/>
      <c r="T16" s="102"/>
      <c r="U16" s="102"/>
      <c r="V16" s="102"/>
      <c r="W16" s="102"/>
      <c r="X16" s="102"/>
      <c r="Y16" s="102"/>
      <c r="Z16" s="102"/>
      <c r="AA16" s="102"/>
      <c r="AB16" s="102"/>
      <c r="AC16" s="102"/>
      <c r="AD16" s="102"/>
      <c r="AE16" s="102"/>
      <c r="AF16" s="102"/>
      <c r="AG16" s="87"/>
      <c r="AH16" s="87"/>
      <c r="AI16" s="87"/>
      <c r="AJ16" s="87"/>
      <c r="AK16" s="87"/>
      <c r="AL16" s="87"/>
      <c r="AM16" s="87"/>
      <c r="AN16" s="87"/>
      <c r="AO16" s="87"/>
      <c r="AP16" s="87"/>
      <c r="AQ16" s="87"/>
      <c r="AR16" s="87"/>
      <c r="AS16" s="87"/>
      <c r="AT16" s="87"/>
      <c r="AU16" s="87"/>
    </row>
    <row r="17" spans="1:47" x14ac:dyDescent="0.35">
      <c r="A17" s="21" t="s">
        <v>210</v>
      </c>
      <c r="B17" s="82">
        <v>764</v>
      </c>
      <c r="C17" s="83">
        <v>65645.099161999999</v>
      </c>
      <c r="D17" s="99">
        <v>30.507820054</v>
      </c>
      <c r="E17" s="99">
        <v>1.632626814</v>
      </c>
      <c r="F17" s="82">
        <v>511</v>
      </c>
      <c r="G17" s="83">
        <v>53419.790522000003</v>
      </c>
      <c r="H17" s="99">
        <v>24.826245634999999</v>
      </c>
      <c r="I17" s="99">
        <v>1.8165310160999999</v>
      </c>
      <c r="J17" s="102"/>
      <c r="K17" s="103"/>
      <c r="L17" s="102"/>
      <c r="M17" s="102"/>
      <c r="N17" s="102"/>
      <c r="O17" s="102"/>
      <c r="P17" s="103"/>
      <c r="Q17" s="102"/>
      <c r="R17" s="102"/>
      <c r="S17" s="102"/>
      <c r="T17" s="102"/>
      <c r="U17" s="102"/>
      <c r="V17" s="102"/>
      <c r="W17" s="102"/>
      <c r="X17" s="102"/>
      <c r="Y17" s="102"/>
      <c r="Z17" s="102"/>
      <c r="AA17" s="102"/>
      <c r="AB17" s="102"/>
      <c r="AC17" s="102"/>
      <c r="AD17" s="102"/>
      <c r="AE17" s="102"/>
      <c r="AF17" s="102"/>
      <c r="AG17" s="87"/>
      <c r="AH17" s="87"/>
      <c r="AI17" s="87"/>
      <c r="AJ17" s="87"/>
      <c r="AK17" s="87"/>
      <c r="AL17" s="87"/>
      <c r="AM17" s="87"/>
      <c r="AN17" s="87"/>
      <c r="AO17" s="87"/>
      <c r="AP17" s="87"/>
      <c r="AQ17" s="87"/>
      <c r="AR17" s="87"/>
      <c r="AS17" s="87"/>
      <c r="AT17" s="87"/>
      <c r="AU17" s="87"/>
    </row>
    <row r="18" spans="1:47" x14ac:dyDescent="0.35">
      <c r="A18" s="21" t="s">
        <v>32</v>
      </c>
      <c r="B18" s="82">
        <v>637</v>
      </c>
      <c r="C18" s="83">
        <v>7142.5929420000002</v>
      </c>
      <c r="D18" s="99">
        <v>27.600798634</v>
      </c>
      <c r="E18" s="99">
        <v>0.88884875549999998</v>
      </c>
      <c r="F18" s="82">
        <v>808</v>
      </c>
      <c r="G18" s="83">
        <v>9689.1665979999998</v>
      </c>
      <c r="H18" s="99">
        <v>37.441407953999999</v>
      </c>
      <c r="I18" s="99">
        <v>1.1318050655</v>
      </c>
      <c r="J18" s="102"/>
      <c r="K18" s="103"/>
      <c r="L18" s="102"/>
      <c r="M18" s="102"/>
      <c r="N18" s="102"/>
      <c r="O18" s="102"/>
      <c r="P18" s="103"/>
      <c r="Q18" s="102"/>
      <c r="R18" s="102"/>
      <c r="S18" s="102"/>
      <c r="T18" s="102"/>
      <c r="U18" s="102"/>
      <c r="V18" s="102"/>
      <c r="W18" s="102"/>
      <c r="X18" s="102"/>
      <c r="Y18" s="102"/>
      <c r="Z18" s="102"/>
      <c r="AA18" s="102"/>
      <c r="AB18" s="102"/>
      <c r="AC18" s="102"/>
      <c r="AD18" s="102"/>
      <c r="AE18" s="102"/>
      <c r="AF18" s="102"/>
      <c r="AG18" s="87"/>
      <c r="AH18" s="87"/>
      <c r="AI18" s="87"/>
      <c r="AJ18" s="87"/>
      <c r="AK18" s="87"/>
      <c r="AL18" s="87"/>
      <c r="AM18" s="87"/>
      <c r="AN18" s="87"/>
      <c r="AO18" s="87"/>
      <c r="AP18" s="87"/>
      <c r="AQ18" s="87"/>
      <c r="AR18" s="87"/>
      <c r="AS18" s="87"/>
      <c r="AT18" s="87"/>
      <c r="AU18" s="87"/>
    </row>
    <row r="19" spans="1:47" x14ac:dyDescent="0.35">
      <c r="A19" s="21" t="s">
        <v>33</v>
      </c>
      <c r="B19" s="82">
        <v>1685</v>
      </c>
      <c r="C19" s="83">
        <v>34372.563288999998</v>
      </c>
      <c r="D19" s="99">
        <v>27.533168288999999</v>
      </c>
      <c r="E19" s="99">
        <v>0.97580000870000005</v>
      </c>
      <c r="F19" s="82">
        <v>2507</v>
      </c>
      <c r="G19" s="83">
        <v>49939.634772999998</v>
      </c>
      <c r="H19" s="99">
        <v>40.002729993999999</v>
      </c>
      <c r="I19" s="99">
        <v>1.2557287361</v>
      </c>
      <c r="J19" s="102"/>
      <c r="K19" s="103"/>
      <c r="L19" s="102"/>
      <c r="M19" s="102"/>
      <c r="N19" s="102"/>
      <c r="O19" s="102"/>
      <c r="P19" s="103"/>
      <c r="Q19" s="102"/>
      <c r="R19" s="102"/>
      <c r="S19" s="102"/>
      <c r="T19" s="102"/>
      <c r="U19" s="102"/>
      <c r="V19" s="102"/>
      <c r="W19" s="102"/>
      <c r="X19" s="102"/>
      <c r="Y19" s="102"/>
      <c r="Z19" s="102"/>
      <c r="AA19" s="102"/>
      <c r="AB19" s="102"/>
      <c r="AC19" s="102"/>
      <c r="AD19" s="102"/>
      <c r="AE19" s="102"/>
      <c r="AF19" s="102"/>
      <c r="AG19" s="87"/>
      <c r="AH19" s="87"/>
      <c r="AI19" s="87"/>
      <c r="AJ19" s="87"/>
      <c r="AK19" s="87"/>
      <c r="AL19" s="87"/>
      <c r="AM19" s="87"/>
      <c r="AN19" s="87"/>
      <c r="AO19" s="87"/>
      <c r="AP19" s="87"/>
      <c r="AQ19" s="87"/>
      <c r="AR19" s="87"/>
      <c r="AS19" s="87"/>
      <c r="AT19" s="87"/>
      <c r="AU19" s="87"/>
    </row>
    <row r="20" spans="1:47" x14ac:dyDescent="0.35">
      <c r="A20" s="21" t="s">
        <v>211</v>
      </c>
      <c r="B20" s="82">
        <v>315</v>
      </c>
      <c r="C20" s="83">
        <v>32090.406381000001</v>
      </c>
      <c r="D20" s="99">
        <v>21.380720060000002</v>
      </c>
      <c r="E20" s="99">
        <v>1.2744821679</v>
      </c>
      <c r="F20" s="82">
        <v>192</v>
      </c>
      <c r="G20" s="83">
        <v>19673.450970999998</v>
      </c>
      <c r="H20" s="99">
        <v>13.107735153</v>
      </c>
      <c r="I20" s="99">
        <v>0.94869820049999998</v>
      </c>
      <c r="J20" s="102"/>
      <c r="K20" s="103"/>
      <c r="L20" s="102"/>
      <c r="M20" s="102"/>
      <c r="N20" s="102"/>
      <c r="O20" s="102"/>
      <c r="P20" s="103"/>
      <c r="Q20" s="102"/>
      <c r="R20" s="102"/>
      <c r="S20" s="102"/>
      <c r="T20" s="102"/>
      <c r="U20" s="102"/>
      <c r="V20" s="102"/>
      <c r="W20" s="102"/>
      <c r="X20" s="102"/>
      <c r="Y20" s="102"/>
      <c r="Z20" s="102"/>
      <c r="AA20" s="102"/>
      <c r="AB20" s="102"/>
      <c r="AC20" s="102"/>
      <c r="AD20" s="102"/>
      <c r="AE20" s="102"/>
      <c r="AF20" s="102"/>
      <c r="AG20" s="87"/>
      <c r="AH20" s="87"/>
      <c r="AI20" s="87"/>
      <c r="AJ20" s="87"/>
      <c r="AK20" s="87"/>
      <c r="AL20" s="87"/>
      <c r="AM20" s="87"/>
      <c r="AN20" s="87"/>
      <c r="AO20" s="87"/>
      <c r="AP20" s="87"/>
      <c r="AQ20" s="87"/>
      <c r="AR20" s="87"/>
      <c r="AS20" s="87"/>
      <c r="AT20" s="87"/>
      <c r="AU20" s="87"/>
    </row>
    <row r="21" spans="1:47" x14ac:dyDescent="0.35">
      <c r="A21" s="21" t="s">
        <v>35</v>
      </c>
      <c r="B21" s="82">
        <v>517</v>
      </c>
      <c r="C21" s="83">
        <v>3328.2889329999998</v>
      </c>
      <c r="D21" s="99">
        <v>29.232622933999998</v>
      </c>
      <c r="E21" s="99">
        <v>1.4862761849999999</v>
      </c>
      <c r="F21" s="82">
        <v>943</v>
      </c>
      <c r="G21" s="83">
        <v>5812.9101909999999</v>
      </c>
      <c r="H21" s="99">
        <v>51.055246451999999</v>
      </c>
      <c r="I21" s="99">
        <v>1.6487385155000001</v>
      </c>
      <c r="J21" s="102"/>
      <c r="K21" s="103"/>
      <c r="L21" s="102"/>
      <c r="M21" s="102"/>
      <c r="N21" s="102"/>
      <c r="O21" s="102"/>
      <c r="P21" s="103"/>
      <c r="Q21" s="102"/>
      <c r="R21" s="102"/>
      <c r="S21" s="102"/>
      <c r="T21" s="102"/>
      <c r="U21" s="102"/>
      <c r="V21" s="102"/>
      <c r="W21" s="102"/>
      <c r="X21" s="102"/>
      <c r="Y21" s="102"/>
      <c r="Z21" s="102"/>
      <c r="AA21" s="102"/>
      <c r="AB21" s="102"/>
      <c r="AC21" s="102"/>
      <c r="AD21" s="102"/>
      <c r="AE21" s="102"/>
      <c r="AF21" s="102"/>
      <c r="AG21" s="87"/>
      <c r="AH21" s="87"/>
      <c r="AI21" s="87"/>
      <c r="AJ21" s="87"/>
      <c r="AK21" s="87"/>
      <c r="AL21" s="87"/>
      <c r="AM21" s="87"/>
      <c r="AN21" s="87"/>
      <c r="AO21" s="87"/>
      <c r="AP21" s="87"/>
      <c r="AQ21" s="87"/>
      <c r="AR21" s="87"/>
      <c r="AS21" s="87"/>
      <c r="AT21" s="87"/>
      <c r="AU21" s="87"/>
    </row>
    <row r="22" spans="1:47" x14ac:dyDescent="0.35">
      <c r="A22" s="21" t="s">
        <v>36</v>
      </c>
      <c r="B22" s="82">
        <v>624</v>
      </c>
      <c r="C22" s="83">
        <v>35909.355909999998</v>
      </c>
      <c r="D22" s="99">
        <v>29.665200647999999</v>
      </c>
      <c r="E22" s="99">
        <v>1.1885759576999999</v>
      </c>
      <c r="F22" s="82">
        <v>879</v>
      </c>
      <c r="G22" s="83">
        <v>49502.987563000002</v>
      </c>
      <c r="H22" s="99">
        <v>40.895082117000001</v>
      </c>
      <c r="I22" s="99">
        <v>1.3536087673999999</v>
      </c>
      <c r="J22" s="102"/>
      <c r="K22" s="103"/>
      <c r="L22" s="102"/>
      <c r="M22" s="102"/>
      <c r="N22" s="102"/>
      <c r="O22" s="102"/>
      <c r="P22" s="103"/>
      <c r="Q22" s="102"/>
      <c r="R22" s="102"/>
      <c r="S22" s="102"/>
      <c r="T22" s="102"/>
      <c r="U22" s="102"/>
      <c r="V22" s="102"/>
      <c r="W22" s="102"/>
      <c r="X22" s="102"/>
      <c r="Y22" s="102"/>
      <c r="Z22" s="102"/>
      <c r="AA22" s="102"/>
      <c r="AB22" s="102"/>
      <c r="AC22" s="102"/>
      <c r="AD22" s="102"/>
      <c r="AE22" s="102"/>
      <c r="AF22" s="102"/>
      <c r="AG22" s="87"/>
      <c r="AH22" s="87"/>
      <c r="AI22" s="87"/>
      <c r="AJ22" s="87"/>
      <c r="AK22" s="87"/>
      <c r="AL22" s="87"/>
      <c r="AM22" s="87"/>
      <c r="AN22" s="87"/>
      <c r="AO22" s="87"/>
      <c r="AP22" s="87"/>
      <c r="AQ22" s="87"/>
      <c r="AR22" s="87"/>
      <c r="AS22" s="87"/>
      <c r="AT22" s="87"/>
      <c r="AU22" s="87"/>
    </row>
    <row r="23" spans="1:47" x14ac:dyDescent="0.35">
      <c r="A23" s="21" t="s">
        <v>212</v>
      </c>
      <c r="B23" s="82">
        <v>220</v>
      </c>
      <c r="C23" s="83">
        <v>506.29678999999999</v>
      </c>
      <c r="D23" s="99">
        <v>21.25002825</v>
      </c>
      <c r="E23" s="99">
        <v>1.3552093505</v>
      </c>
      <c r="F23" s="82">
        <v>415</v>
      </c>
      <c r="G23" s="83">
        <v>1036.3089440000001</v>
      </c>
      <c r="H23" s="99">
        <v>43.495425593</v>
      </c>
      <c r="I23" s="99">
        <v>1.672993336</v>
      </c>
      <c r="J23" s="102"/>
      <c r="K23" s="103"/>
      <c r="L23" s="102"/>
      <c r="M23" s="102"/>
      <c r="N23" s="102"/>
      <c r="O23" s="102"/>
      <c r="P23" s="103"/>
      <c r="Q23" s="102"/>
      <c r="R23" s="102"/>
      <c r="S23" s="102"/>
      <c r="T23" s="102"/>
      <c r="U23" s="102"/>
      <c r="V23" s="102"/>
      <c r="W23" s="102"/>
      <c r="X23" s="102"/>
      <c r="Y23" s="102"/>
      <c r="Z23" s="102"/>
      <c r="AA23" s="102"/>
      <c r="AB23" s="102"/>
      <c r="AC23" s="102"/>
      <c r="AD23" s="102"/>
      <c r="AE23" s="102"/>
      <c r="AF23" s="102"/>
      <c r="AG23" s="87"/>
      <c r="AH23" s="87"/>
      <c r="AI23" s="87"/>
      <c r="AJ23" s="87"/>
      <c r="AK23" s="87"/>
      <c r="AL23" s="87"/>
      <c r="AM23" s="87"/>
      <c r="AN23" s="87"/>
      <c r="AO23" s="87"/>
      <c r="AP23" s="87"/>
      <c r="AQ23" s="87"/>
      <c r="AR23" s="87"/>
      <c r="AS23" s="87"/>
      <c r="AT23" s="87"/>
      <c r="AU23" s="87"/>
    </row>
    <row r="24" spans="1:47" x14ac:dyDescent="0.35">
      <c r="A24" s="21" t="s">
        <v>38</v>
      </c>
      <c r="B24" s="82">
        <v>576</v>
      </c>
      <c r="C24" s="83">
        <v>2442.4270019999999</v>
      </c>
      <c r="D24" s="99">
        <v>36.850472259</v>
      </c>
      <c r="E24" s="99">
        <v>1.8189720621000001</v>
      </c>
      <c r="F24" s="82">
        <v>684</v>
      </c>
      <c r="G24" s="83">
        <v>2665.1954049999999</v>
      </c>
      <c r="H24" s="99">
        <v>40.211522907999999</v>
      </c>
      <c r="I24" s="99">
        <v>1.7081055140000001</v>
      </c>
      <c r="J24" s="102"/>
      <c r="K24" s="103"/>
      <c r="L24" s="102"/>
      <c r="M24" s="102"/>
      <c r="N24" s="102"/>
      <c r="O24" s="102"/>
      <c r="P24" s="103"/>
      <c r="Q24" s="102"/>
      <c r="R24" s="102"/>
      <c r="S24" s="102"/>
      <c r="T24" s="102"/>
      <c r="U24" s="102"/>
      <c r="V24" s="102"/>
      <c r="W24" s="102"/>
      <c r="X24" s="102"/>
      <c r="Y24" s="102"/>
      <c r="Z24" s="102"/>
      <c r="AA24" s="102"/>
      <c r="AB24" s="102"/>
      <c r="AC24" s="102"/>
      <c r="AD24" s="102"/>
      <c r="AE24" s="102"/>
      <c r="AF24" s="102"/>
      <c r="AG24" s="87"/>
      <c r="AH24" s="87"/>
      <c r="AI24" s="87"/>
      <c r="AJ24" s="87"/>
      <c r="AK24" s="87"/>
      <c r="AL24" s="87"/>
      <c r="AM24" s="87"/>
      <c r="AN24" s="87"/>
      <c r="AO24" s="87"/>
      <c r="AP24" s="87"/>
      <c r="AQ24" s="87"/>
      <c r="AR24" s="87"/>
      <c r="AS24" s="87"/>
      <c r="AT24" s="87"/>
      <c r="AU24" s="87"/>
    </row>
    <row r="25" spans="1:47" x14ac:dyDescent="0.35">
      <c r="A25" s="21" t="s">
        <v>40</v>
      </c>
      <c r="B25" s="82">
        <v>461</v>
      </c>
      <c r="C25" s="83">
        <v>9034.0284539999993</v>
      </c>
      <c r="D25" s="99">
        <v>29.795954338000001</v>
      </c>
      <c r="E25" s="99">
        <v>1.3600537952</v>
      </c>
      <c r="F25" s="82">
        <v>395</v>
      </c>
      <c r="G25" s="83">
        <v>7478.862932</v>
      </c>
      <c r="H25" s="99">
        <v>24.666720896000001</v>
      </c>
      <c r="I25" s="99">
        <v>1.3842980252999999</v>
      </c>
      <c r="J25" s="102"/>
      <c r="K25" s="103"/>
      <c r="L25" s="102"/>
      <c r="M25" s="102"/>
      <c r="N25" s="102"/>
      <c r="O25" s="102"/>
      <c r="P25" s="103"/>
      <c r="Q25" s="102"/>
      <c r="R25" s="102"/>
      <c r="S25" s="102"/>
      <c r="T25" s="102"/>
      <c r="U25" s="102"/>
      <c r="V25" s="102"/>
      <c r="W25" s="102"/>
      <c r="X25" s="102"/>
      <c r="Y25" s="102"/>
      <c r="Z25" s="102"/>
      <c r="AA25" s="102"/>
      <c r="AB25" s="102"/>
      <c r="AC25" s="102"/>
      <c r="AD25" s="102"/>
      <c r="AE25" s="102"/>
      <c r="AF25" s="102"/>
      <c r="AG25" s="87"/>
      <c r="AH25" s="87"/>
      <c r="AI25" s="87"/>
      <c r="AJ25" s="87"/>
      <c r="AK25" s="87"/>
      <c r="AL25" s="87"/>
      <c r="AM25" s="87"/>
      <c r="AN25" s="87"/>
      <c r="AO25" s="87"/>
      <c r="AP25" s="87"/>
      <c r="AQ25" s="87"/>
      <c r="AR25" s="87"/>
      <c r="AS25" s="87"/>
      <c r="AT25" s="87"/>
      <c r="AU25" s="87"/>
    </row>
    <row r="26" spans="1:47" x14ac:dyDescent="0.35">
      <c r="A26" s="21" t="s">
        <v>213</v>
      </c>
      <c r="B26" s="82">
        <v>105</v>
      </c>
      <c r="C26" s="83">
        <v>465.404202</v>
      </c>
      <c r="D26" s="99">
        <v>28.557078199999999</v>
      </c>
      <c r="E26" s="99">
        <v>3.2873927816999999</v>
      </c>
      <c r="F26" s="82">
        <v>142</v>
      </c>
      <c r="G26" s="83">
        <v>566.09064100000001</v>
      </c>
      <c r="H26" s="99">
        <v>34.735171330999997</v>
      </c>
      <c r="I26" s="99">
        <v>3.1149416481999999</v>
      </c>
      <c r="J26" s="102"/>
      <c r="K26" s="103"/>
      <c r="L26" s="102"/>
      <c r="M26" s="102"/>
      <c r="N26" s="102"/>
      <c r="O26" s="102"/>
      <c r="P26" s="103"/>
      <c r="Q26" s="102"/>
      <c r="R26" s="102"/>
      <c r="S26" s="102"/>
      <c r="T26" s="102"/>
      <c r="U26" s="102"/>
      <c r="V26" s="102"/>
      <c r="W26" s="102"/>
      <c r="X26" s="102"/>
      <c r="Y26" s="102"/>
      <c r="Z26" s="102"/>
      <c r="AA26" s="102"/>
      <c r="AB26" s="102"/>
      <c r="AC26" s="102"/>
      <c r="AD26" s="102"/>
      <c r="AE26" s="102"/>
      <c r="AF26" s="102"/>
      <c r="AG26" s="87"/>
      <c r="AH26" s="87"/>
      <c r="AI26" s="87"/>
      <c r="AJ26" s="87"/>
      <c r="AK26" s="87"/>
      <c r="AL26" s="87"/>
      <c r="AM26" s="87"/>
      <c r="AN26" s="87"/>
      <c r="AO26" s="87"/>
      <c r="AP26" s="87"/>
      <c r="AQ26" s="87"/>
      <c r="AR26" s="87"/>
      <c r="AS26" s="87"/>
      <c r="AT26" s="87"/>
      <c r="AU26" s="87"/>
    </row>
    <row r="27" spans="1:47" x14ac:dyDescent="0.35">
      <c r="A27" s="21" t="s">
        <v>214</v>
      </c>
      <c r="B27" s="82">
        <v>494</v>
      </c>
      <c r="C27" s="83">
        <v>8529.2982530000008</v>
      </c>
      <c r="D27" s="99">
        <v>30.929914085</v>
      </c>
      <c r="E27" s="99">
        <v>1.2535708602</v>
      </c>
      <c r="F27" s="82">
        <v>514</v>
      </c>
      <c r="G27" s="83">
        <v>9201.9375610000006</v>
      </c>
      <c r="H27" s="99">
        <v>33.369115458000003</v>
      </c>
      <c r="I27" s="99">
        <v>1.6153577123</v>
      </c>
      <c r="J27" s="102"/>
      <c r="K27" s="103"/>
      <c r="L27" s="102"/>
      <c r="M27" s="102"/>
      <c r="N27" s="102"/>
      <c r="O27" s="102"/>
      <c r="P27" s="103"/>
      <c r="Q27" s="102"/>
      <c r="R27" s="102"/>
      <c r="S27" s="102"/>
      <c r="T27" s="102"/>
      <c r="U27" s="102"/>
      <c r="V27" s="102"/>
      <c r="W27" s="102"/>
      <c r="X27" s="102"/>
      <c r="Y27" s="102"/>
      <c r="Z27" s="102"/>
      <c r="AA27" s="102"/>
      <c r="AB27" s="102"/>
      <c r="AC27" s="102"/>
      <c r="AD27" s="102"/>
      <c r="AE27" s="102"/>
      <c r="AF27" s="102"/>
      <c r="AG27" s="87"/>
      <c r="AH27" s="87"/>
      <c r="AI27" s="87"/>
      <c r="AJ27" s="87"/>
      <c r="AK27" s="87"/>
      <c r="AL27" s="87"/>
      <c r="AM27" s="87"/>
      <c r="AN27" s="87"/>
      <c r="AO27" s="87"/>
      <c r="AP27" s="87"/>
      <c r="AQ27" s="87"/>
      <c r="AR27" s="87"/>
      <c r="AS27" s="87"/>
      <c r="AT27" s="87"/>
      <c r="AU27" s="87"/>
    </row>
    <row r="28" spans="1:47" x14ac:dyDescent="0.35">
      <c r="A28" s="21" t="s">
        <v>43</v>
      </c>
      <c r="B28" s="82">
        <v>611</v>
      </c>
      <c r="C28" s="83">
        <v>6725.8091219999997</v>
      </c>
      <c r="D28" s="99">
        <v>30.304189649000001</v>
      </c>
      <c r="E28" s="99">
        <v>1.1549701944999999</v>
      </c>
      <c r="F28" s="82">
        <v>961</v>
      </c>
      <c r="G28" s="83">
        <v>10395.040708</v>
      </c>
      <c r="H28" s="99">
        <v>46.836489012000001</v>
      </c>
      <c r="I28" s="99">
        <v>1.3888871507</v>
      </c>
      <c r="J28" s="102"/>
      <c r="K28" s="103"/>
      <c r="L28" s="102"/>
      <c r="M28" s="102"/>
      <c r="N28" s="102"/>
      <c r="O28" s="102"/>
      <c r="P28" s="103"/>
      <c r="Q28" s="102"/>
      <c r="R28" s="102"/>
      <c r="S28" s="102"/>
      <c r="T28" s="102"/>
      <c r="U28" s="102"/>
      <c r="V28" s="102"/>
      <c r="W28" s="102"/>
      <c r="X28" s="102"/>
      <c r="Y28" s="102"/>
      <c r="Z28" s="102"/>
      <c r="AA28" s="102"/>
      <c r="AB28" s="102"/>
      <c r="AC28" s="102"/>
      <c r="AD28" s="102"/>
      <c r="AE28" s="102"/>
      <c r="AF28" s="102"/>
      <c r="AG28" s="87"/>
      <c r="AH28" s="87"/>
      <c r="AI28" s="87"/>
      <c r="AJ28" s="87"/>
      <c r="AK28" s="87"/>
      <c r="AL28" s="87"/>
      <c r="AM28" s="87"/>
      <c r="AN28" s="87"/>
      <c r="AO28" s="87"/>
      <c r="AP28" s="87"/>
      <c r="AQ28" s="87"/>
      <c r="AR28" s="87"/>
      <c r="AS28" s="87"/>
      <c r="AT28" s="87"/>
      <c r="AU28" s="87"/>
    </row>
    <row r="29" spans="1:47" x14ac:dyDescent="0.35">
      <c r="A29" s="21" t="s">
        <v>44</v>
      </c>
      <c r="B29" s="82">
        <v>380</v>
      </c>
      <c r="C29" s="83">
        <v>13044.079261999999</v>
      </c>
      <c r="D29" s="99">
        <v>23.661231108999999</v>
      </c>
      <c r="E29" s="99">
        <v>1.7656394459</v>
      </c>
      <c r="F29" s="82">
        <v>945</v>
      </c>
      <c r="G29" s="83">
        <v>33336.273888000003</v>
      </c>
      <c r="H29" s="99">
        <v>60.470138589999998</v>
      </c>
      <c r="I29" s="99">
        <v>2.1354723670000002</v>
      </c>
      <c r="J29" s="102"/>
      <c r="K29" s="103"/>
      <c r="L29" s="102"/>
      <c r="M29" s="102"/>
      <c r="N29" s="102"/>
      <c r="O29" s="102"/>
      <c r="P29" s="103"/>
      <c r="Q29" s="102"/>
      <c r="R29" s="102"/>
      <c r="S29" s="102"/>
      <c r="T29" s="102"/>
      <c r="U29" s="102"/>
      <c r="V29" s="102"/>
      <c r="W29" s="102"/>
      <c r="X29" s="102"/>
      <c r="Y29" s="102"/>
      <c r="Z29" s="102"/>
      <c r="AA29" s="102"/>
      <c r="AB29" s="102"/>
      <c r="AC29" s="102"/>
      <c r="AD29" s="102"/>
      <c r="AE29" s="102"/>
      <c r="AF29" s="102"/>
      <c r="AG29" s="87"/>
      <c r="AH29" s="87"/>
      <c r="AI29" s="87"/>
      <c r="AJ29" s="87"/>
      <c r="AK29" s="87"/>
      <c r="AL29" s="87"/>
      <c r="AM29" s="87"/>
      <c r="AN29" s="87"/>
      <c r="AO29" s="87"/>
      <c r="AP29" s="87"/>
      <c r="AQ29" s="87"/>
      <c r="AR29" s="87"/>
      <c r="AS29" s="87"/>
      <c r="AT29" s="87"/>
      <c r="AU29" s="87"/>
    </row>
    <row r="30" spans="1:47" x14ac:dyDescent="0.35">
      <c r="A30" s="21" t="s">
        <v>45</v>
      </c>
      <c r="B30" s="82">
        <v>639</v>
      </c>
      <c r="C30" s="83">
        <v>2061.4691379999999</v>
      </c>
      <c r="D30" s="99">
        <v>28.144049390999999</v>
      </c>
      <c r="E30" s="99">
        <v>1.0871956718</v>
      </c>
      <c r="F30" s="82">
        <v>792</v>
      </c>
      <c r="G30" s="83">
        <v>2653.5478010000002</v>
      </c>
      <c r="H30" s="99">
        <v>36.227357963000003</v>
      </c>
      <c r="I30" s="99">
        <v>1.1978233976999999</v>
      </c>
      <c r="J30" s="102"/>
      <c r="K30" s="103"/>
      <c r="L30" s="102"/>
      <c r="M30" s="102"/>
      <c r="N30" s="102"/>
      <c r="O30" s="102"/>
      <c r="P30" s="103"/>
      <c r="Q30" s="102"/>
      <c r="R30" s="102"/>
      <c r="S30" s="102"/>
      <c r="T30" s="102"/>
      <c r="U30" s="102"/>
      <c r="V30" s="102"/>
      <c r="W30" s="102"/>
      <c r="X30" s="102"/>
      <c r="Y30" s="102"/>
      <c r="Z30" s="102"/>
      <c r="AA30" s="102"/>
      <c r="AB30" s="102"/>
      <c r="AC30" s="102"/>
      <c r="AD30" s="102"/>
      <c r="AE30" s="102"/>
      <c r="AF30" s="102"/>
      <c r="AG30" s="87"/>
      <c r="AH30" s="87"/>
      <c r="AI30" s="87"/>
      <c r="AJ30" s="87"/>
      <c r="AK30" s="87"/>
      <c r="AL30" s="87"/>
      <c r="AM30" s="87"/>
      <c r="AN30" s="87"/>
      <c r="AO30" s="87"/>
      <c r="AP30" s="87"/>
      <c r="AQ30" s="87"/>
      <c r="AR30" s="87"/>
      <c r="AS30" s="87"/>
      <c r="AT30" s="87"/>
      <c r="AU30" s="87"/>
    </row>
    <row r="31" spans="1:47" x14ac:dyDescent="0.35">
      <c r="A31" s="21" t="s">
        <v>215</v>
      </c>
      <c r="B31" s="82">
        <v>679</v>
      </c>
      <c r="C31" s="83">
        <v>7564.6055070000002</v>
      </c>
      <c r="D31" s="99">
        <v>28.723750853999999</v>
      </c>
      <c r="E31" s="99">
        <v>0.99872614989999997</v>
      </c>
      <c r="F31" s="82">
        <v>797</v>
      </c>
      <c r="G31" s="83">
        <v>9053.278918</v>
      </c>
      <c r="H31" s="99">
        <v>34.376429516000002</v>
      </c>
      <c r="I31" s="99">
        <v>1.4937032142</v>
      </c>
      <c r="J31" s="102"/>
      <c r="K31" s="103"/>
      <c r="L31" s="102"/>
      <c r="M31" s="102"/>
      <c r="N31" s="102"/>
      <c r="O31" s="102"/>
      <c r="P31" s="103"/>
      <c r="Q31" s="102"/>
      <c r="R31" s="102"/>
      <c r="S31" s="102"/>
      <c r="T31" s="102"/>
      <c r="U31" s="102"/>
      <c r="V31" s="102"/>
      <c r="W31" s="102"/>
      <c r="X31" s="102"/>
      <c r="Y31" s="102"/>
      <c r="Z31" s="102"/>
      <c r="AA31" s="102"/>
      <c r="AB31" s="102"/>
      <c r="AC31" s="102"/>
      <c r="AD31" s="102"/>
      <c r="AE31" s="102"/>
      <c r="AF31" s="102"/>
      <c r="AG31" s="87"/>
      <c r="AH31" s="87"/>
      <c r="AI31" s="87"/>
      <c r="AJ31" s="87"/>
      <c r="AK31" s="87"/>
      <c r="AL31" s="87"/>
      <c r="AM31" s="87"/>
      <c r="AN31" s="87"/>
      <c r="AO31" s="87"/>
      <c r="AP31" s="87"/>
      <c r="AQ31" s="87"/>
      <c r="AR31" s="87"/>
      <c r="AS31" s="87"/>
      <c r="AT31" s="87"/>
      <c r="AU31" s="87"/>
    </row>
    <row r="32" spans="1:47" x14ac:dyDescent="0.35">
      <c r="A32" s="21" t="s">
        <v>47</v>
      </c>
      <c r="B32" s="82">
        <v>521</v>
      </c>
      <c r="C32" s="83">
        <v>3759.5833710000002</v>
      </c>
      <c r="D32" s="99">
        <v>25.631985644</v>
      </c>
      <c r="E32" s="99">
        <v>1.0269874123</v>
      </c>
      <c r="F32" s="82">
        <v>563</v>
      </c>
      <c r="G32" s="83">
        <v>3977.925103</v>
      </c>
      <c r="H32" s="99">
        <v>27.120589987999999</v>
      </c>
      <c r="I32" s="99">
        <v>1.3779892140000001</v>
      </c>
      <c r="J32" s="102"/>
      <c r="K32" s="103"/>
      <c r="L32" s="102"/>
      <c r="M32" s="102"/>
      <c r="N32" s="102"/>
      <c r="O32" s="102"/>
      <c r="P32" s="103"/>
      <c r="Q32" s="102"/>
      <c r="R32" s="102"/>
      <c r="S32" s="102"/>
      <c r="T32" s="102"/>
      <c r="U32" s="102"/>
      <c r="V32" s="102"/>
      <c r="W32" s="102"/>
      <c r="X32" s="102"/>
      <c r="Y32" s="102"/>
      <c r="Z32" s="102"/>
      <c r="AA32" s="102"/>
      <c r="AB32" s="102"/>
      <c r="AC32" s="102"/>
      <c r="AD32" s="102"/>
      <c r="AE32" s="102"/>
      <c r="AF32" s="102"/>
      <c r="AG32" s="87"/>
      <c r="AH32" s="87"/>
      <c r="AI32" s="87"/>
      <c r="AJ32" s="87"/>
      <c r="AK32" s="87"/>
      <c r="AL32" s="87"/>
      <c r="AM32" s="87"/>
      <c r="AN32" s="87"/>
      <c r="AO32" s="87"/>
      <c r="AP32" s="87"/>
      <c r="AQ32" s="87"/>
      <c r="AR32" s="87"/>
      <c r="AS32" s="87"/>
      <c r="AT32" s="87"/>
      <c r="AU32" s="87"/>
    </row>
    <row r="33" spans="1:47" x14ac:dyDescent="0.35">
      <c r="A33" s="21" t="s">
        <v>216</v>
      </c>
      <c r="B33" s="82">
        <v>375</v>
      </c>
      <c r="C33" s="83">
        <v>5793.4194939999998</v>
      </c>
      <c r="D33" s="99">
        <v>26.226878863</v>
      </c>
      <c r="E33" s="99">
        <v>1.8125423711999999</v>
      </c>
      <c r="F33" s="82">
        <v>467</v>
      </c>
      <c r="G33" s="83">
        <v>7146.7473520000003</v>
      </c>
      <c r="H33" s="99">
        <v>32.353410146999998</v>
      </c>
      <c r="I33" s="99">
        <v>1.7285917332</v>
      </c>
      <c r="J33" s="102"/>
      <c r="K33" s="103"/>
      <c r="L33" s="102"/>
      <c r="M33" s="102"/>
      <c r="N33" s="102"/>
      <c r="O33" s="102"/>
      <c r="P33" s="103"/>
      <c r="Q33" s="102"/>
      <c r="R33" s="102"/>
      <c r="S33" s="102"/>
      <c r="T33" s="102"/>
      <c r="U33" s="102"/>
      <c r="V33" s="102"/>
      <c r="W33" s="102"/>
      <c r="X33" s="102"/>
      <c r="Y33" s="102"/>
      <c r="Z33" s="102"/>
      <c r="AA33" s="102"/>
      <c r="AB33" s="102"/>
      <c r="AC33" s="102"/>
      <c r="AD33" s="102"/>
      <c r="AE33" s="102"/>
      <c r="AF33" s="102"/>
      <c r="AG33" s="87"/>
      <c r="AH33" s="87"/>
      <c r="AI33" s="87"/>
      <c r="AJ33" s="87"/>
      <c r="AK33" s="87"/>
      <c r="AL33" s="87"/>
      <c r="AM33" s="87"/>
      <c r="AN33" s="87"/>
      <c r="AO33" s="87"/>
      <c r="AP33" s="87"/>
      <c r="AQ33" s="87"/>
      <c r="AR33" s="87"/>
      <c r="AS33" s="87"/>
      <c r="AT33" s="87"/>
      <c r="AU33" s="87"/>
    </row>
    <row r="34" spans="1:47" x14ac:dyDescent="0.35">
      <c r="A34" s="21" t="s">
        <v>50</v>
      </c>
      <c r="B34" s="82">
        <v>301</v>
      </c>
      <c r="C34" s="83">
        <v>2188.4660450000001</v>
      </c>
      <c r="D34" s="99">
        <v>24.334221574000001</v>
      </c>
      <c r="E34" s="99">
        <v>1.6776652257</v>
      </c>
      <c r="F34" s="82">
        <v>707</v>
      </c>
      <c r="G34" s="83">
        <v>4874.3903529999998</v>
      </c>
      <c r="H34" s="99">
        <v>54.199833341999998</v>
      </c>
      <c r="I34" s="99">
        <v>2.2473835377000002</v>
      </c>
      <c r="J34" s="102"/>
      <c r="K34" s="103"/>
      <c r="L34" s="102"/>
      <c r="M34" s="102"/>
      <c r="N34" s="102"/>
      <c r="O34" s="102"/>
      <c r="P34" s="103"/>
      <c r="Q34" s="102"/>
      <c r="R34" s="102"/>
      <c r="S34" s="102"/>
      <c r="T34" s="102"/>
      <c r="U34" s="102"/>
      <c r="V34" s="102"/>
      <c r="W34" s="102"/>
      <c r="X34" s="102"/>
      <c r="Y34" s="102"/>
      <c r="Z34" s="102"/>
      <c r="AA34" s="102"/>
      <c r="AB34" s="102"/>
      <c r="AC34" s="102"/>
      <c r="AD34" s="102"/>
      <c r="AE34" s="102"/>
      <c r="AF34" s="102"/>
      <c r="AG34" s="87"/>
      <c r="AH34" s="87"/>
      <c r="AI34" s="87"/>
      <c r="AJ34" s="87"/>
      <c r="AK34" s="87"/>
      <c r="AL34" s="87"/>
      <c r="AM34" s="87"/>
      <c r="AN34" s="87"/>
      <c r="AO34" s="87"/>
      <c r="AP34" s="87"/>
      <c r="AQ34" s="87"/>
      <c r="AR34" s="87"/>
      <c r="AS34" s="87"/>
      <c r="AT34" s="87"/>
      <c r="AU34" s="87"/>
    </row>
    <row r="35" spans="1:47" x14ac:dyDescent="0.35">
      <c r="A35" s="21" t="s">
        <v>51</v>
      </c>
      <c r="B35" s="82">
        <v>763</v>
      </c>
      <c r="C35" s="83">
        <v>6473.5167350000002</v>
      </c>
      <c r="D35" s="99">
        <v>34.882013522000001</v>
      </c>
      <c r="E35" s="99">
        <v>1.7475819789</v>
      </c>
      <c r="F35" s="82">
        <v>696</v>
      </c>
      <c r="G35" s="83">
        <v>6001.4793170000003</v>
      </c>
      <c r="H35" s="99">
        <v>32.338478643000002</v>
      </c>
      <c r="I35" s="99">
        <v>1.5959556217999999</v>
      </c>
      <c r="J35" s="102"/>
      <c r="K35" s="103"/>
      <c r="L35" s="102"/>
      <c r="M35" s="102"/>
      <c r="N35" s="102"/>
      <c r="O35" s="102"/>
      <c r="P35" s="103"/>
      <c r="Q35" s="102"/>
      <c r="R35" s="102"/>
      <c r="S35" s="102"/>
      <c r="T35" s="102"/>
      <c r="U35" s="102"/>
      <c r="V35" s="102"/>
      <c r="W35" s="102"/>
      <c r="X35" s="102"/>
      <c r="Y35" s="102"/>
      <c r="Z35" s="102"/>
      <c r="AA35" s="102"/>
      <c r="AB35" s="102"/>
      <c r="AC35" s="102"/>
      <c r="AD35" s="102"/>
      <c r="AE35" s="102"/>
      <c r="AF35" s="102"/>
      <c r="AG35" s="87"/>
      <c r="AH35" s="87"/>
      <c r="AI35" s="87"/>
      <c r="AJ35" s="87"/>
      <c r="AK35" s="87"/>
      <c r="AL35" s="87"/>
      <c r="AM35" s="87"/>
      <c r="AN35" s="87"/>
      <c r="AO35" s="87"/>
      <c r="AP35" s="87"/>
      <c r="AQ35" s="87"/>
      <c r="AR35" s="87"/>
      <c r="AS35" s="87"/>
      <c r="AT35" s="87"/>
      <c r="AU35" s="87"/>
    </row>
    <row r="36" spans="1:47" x14ac:dyDescent="0.35">
      <c r="A36" s="21" t="s">
        <v>217</v>
      </c>
      <c r="B36" s="82">
        <v>78</v>
      </c>
      <c r="C36" s="83">
        <v>677.17116999999996</v>
      </c>
      <c r="D36" s="99">
        <v>25.486037903</v>
      </c>
      <c r="E36" s="99">
        <v>2.7749345395999998</v>
      </c>
      <c r="F36" s="82">
        <v>119</v>
      </c>
      <c r="G36" s="83">
        <v>1057.160451</v>
      </c>
      <c r="H36" s="99">
        <v>39.787327789000003</v>
      </c>
      <c r="I36" s="99">
        <v>3.3919443296999998</v>
      </c>
      <c r="J36" s="102"/>
      <c r="K36" s="103"/>
      <c r="L36" s="102"/>
      <c r="M36" s="102"/>
      <c r="N36" s="102"/>
      <c r="O36" s="102"/>
      <c r="P36" s="103"/>
      <c r="Q36" s="102"/>
      <c r="R36" s="102"/>
      <c r="S36" s="102"/>
      <c r="T36" s="102"/>
      <c r="U36" s="102"/>
      <c r="V36" s="102"/>
      <c r="W36" s="102"/>
      <c r="X36" s="102"/>
      <c r="Y36" s="102"/>
      <c r="Z36" s="102"/>
      <c r="AA36" s="102"/>
      <c r="AB36" s="102"/>
      <c r="AC36" s="102"/>
      <c r="AD36" s="102"/>
      <c r="AE36" s="102"/>
      <c r="AF36" s="102"/>
      <c r="AG36" s="87"/>
      <c r="AH36" s="87"/>
      <c r="AI36" s="87"/>
      <c r="AJ36" s="87"/>
      <c r="AK36" s="87"/>
      <c r="AL36" s="87"/>
      <c r="AM36" s="87"/>
      <c r="AN36" s="87"/>
      <c r="AO36" s="87"/>
      <c r="AP36" s="87"/>
      <c r="AQ36" s="87"/>
      <c r="AR36" s="87"/>
      <c r="AS36" s="87"/>
      <c r="AT36" s="87"/>
      <c r="AU36" s="87"/>
    </row>
    <row r="37" spans="1:47" x14ac:dyDescent="0.35">
      <c r="A37" s="21" t="s">
        <v>218</v>
      </c>
      <c r="B37" s="82">
        <v>109</v>
      </c>
      <c r="C37" s="83">
        <v>14468.243512999999</v>
      </c>
      <c r="D37" s="99">
        <v>37.106589731</v>
      </c>
      <c r="E37" s="99">
        <v>3.5187947541</v>
      </c>
      <c r="F37" s="82">
        <v>66</v>
      </c>
      <c r="G37" s="83">
        <v>9345.8902290000005</v>
      </c>
      <c r="H37" s="99">
        <v>23.969330766999999</v>
      </c>
      <c r="I37" s="99">
        <v>3.1811581872999999</v>
      </c>
      <c r="J37" s="102"/>
      <c r="K37" s="103"/>
      <c r="L37" s="102"/>
      <c r="M37" s="102"/>
      <c r="N37" s="102"/>
      <c r="O37" s="102"/>
      <c r="P37" s="103"/>
      <c r="Q37" s="102"/>
      <c r="R37" s="102"/>
      <c r="S37" s="102"/>
      <c r="T37" s="102"/>
      <c r="U37" s="102"/>
      <c r="V37" s="102"/>
      <c r="W37" s="102"/>
      <c r="X37" s="102"/>
      <c r="Y37" s="102"/>
      <c r="Z37" s="102"/>
      <c r="AA37" s="102"/>
      <c r="AB37" s="102"/>
      <c r="AC37" s="102"/>
      <c r="AD37" s="102"/>
      <c r="AE37" s="102"/>
      <c r="AF37" s="102"/>
      <c r="AG37" s="87"/>
      <c r="AH37" s="87"/>
      <c r="AI37" s="87"/>
      <c r="AJ37" s="87"/>
      <c r="AK37" s="87"/>
      <c r="AL37" s="87"/>
      <c r="AM37" s="87"/>
      <c r="AN37" s="87"/>
      <c r="AO37" s="87"/>
      <c r="AP37" s="87"/>
      <c r="AQ37" s="87"/>
      <c r="AR37" s="87"/>
      <c r="AS37" s="87"/>
      <c r="AT37" s="87"/>
      <c r="AU37" s="87"/>
    </row>
    <row r="38" spans="1:47" x14ac:dyDescent="0.35">
      <c r="A38" s="21" t="s">
        <v>219</v>
      </c>
      <c r="B38" s="82">
        <v>91</v>
      </c>
      <c r="C38" s="83">
        <v>757.18262100000004</v>
      </c>
      <c r="D38" s="99">
        <v>20.504792643999998</v>
      </c>
      <c r="E38" s="99">
        <v>2.4090610983</v>
      </c>
      <c r="F38" s="82">
        <v>171</v>
      </c>
      <c r="G38" s="83">
        <v>1611.7845179999999</v>
      </c>
      <c r="H38" s="99">
        <v>43.647736219999999</v>
      </c>
      <c r="I38" s="99">
        <v>2.0049938586999998</v>
      </c>
      <c r="J38" s="102"/>
      <c r="K38" s="103"/>
      <c r="L38" s="102"/>
      <c r="M38" s="102"/>
      <c r="N38" s="102"/>
      <c r="O38" s="102"/>
      <c r="P38" s="103"/>
      <c r="Q38" s="102"/>
      <c r="R38" s="102"/>
      <c r="S38" s="102"/>
      <c r="T38" s="102"/>
      <c r="U38" s="102"/>
      <c r="V38" s="102"/>
      <c r="W38" s="102"/>
      <c r="X38" s="102"/>
      <c r="Y38" s="102"/>
      <c r="Z38" s="102"/>
      <c r="AA38" s="102"/>
      <c r="AB38" s="102"/>
      <c r="AC38" s="102"/>
      <c r="AD38" s="102"/>
      <c r="AE38" s="102"/>
      <c r="AF38" s="102"/>
      <c r="AG38" s="87"/>
      <c r="AH38" s="87"/>
      <c r="AI38" s="87"/>
      <c r="AJ38" s="87"/>
      <c r="AK38" s="87"/>
      <c r="AL38" s="87"/>
      <c r="AM38" s="87"/>
      <c r="AN38" s="87"/>
      <c r="AO38" s="87"/>
      <c r="AP38" s="87"/>
      <c r="AQ38" s="87"/>
      <c r="AR38" s="87"/>
      <c r="AS38" s="87"/>
      <c r="AT38" s="87"/>
      <c r="AU38" s="87"/>
    </row>
    <row r="39" spans="1:47" x14ac:dyDescent="0.35">
      <c r="B39" s="87"/>
      <c r="C39" s="87"/>
      <c r="D39" s="87"/>
      <c r="E39" s="87"/>
      <c r="F39" s="87"/>
      <c r="G39" s="87"/>
      <c r="H39" s="87"/>
      <c r="I39" s="87"/>
      <c r="J39" s="87"/>
      <c r="K39" s="87"/>
      <c r="L39" s="87"/>
      <c r="M39" s="87"/>
      <c r="N39" s="87"/>
      <c r="O39" s="102"/>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row>
    <row r="40" spans="1:47" x14ac:dyDescent="0.35">
      <c r="A40" s="6" t="s">
        <v>52</v>
      </c>
    </row>
    <row r="41" spans="1:47" ht="73.5" customHeight="1" x14ac:dyDescent="0.35">
      <c r="A41" s="7" t="s">
        <v>53</v>
      </c>
      <c r="B41" s="109" t="s">
        <v>200</v>
      </c>
      <c r="C41" s="109"/>
      <c r="D41" s="109"/>
      <c r="E41" s="109"/>
      <c r="F41" s="109"/>
      <c r="G41" s="109"/>
      <c r="H41" s="109"/>
      <c r="I41" s="109"/>
      <c r="J41" s="50"/>
      <c r="K41" s="50"/>
      <c r="L41" s="50"/>
      <c r="M41" s="50"/>
      <c r="N41" s="50"/>
    </row>
    <row r="42" spans="1:47" ht="32.25" customHeight="1" x14ac:dyDescent="0.35">
      <c r="B42" s="109" t="s">
        <v>198</v>
      </c>
      <c r="C42" s="109"/>
      <c r="D42" s="109"/>
      <c r="E42" s="109"/>
      <c r="F42" s="109"/>
      <c r="G42" s="109"/>
      <c r="H42" s="109"/>
      <c r="I42" s="109"/>
      <c r="J42" s="50"/>
      <c r="K42" s="50"/>
      <c r="L42" s="50"/>
      <c r="M42" s="50"/>
      <c r="N42" s="50"/>
    </row>
    <row r="43" spans="1:47" ht="31.75" customHeight="1" x14ac:dyDescent="0.35">
      <c r="A43" s="48" t="s">
        <v>152</v>
      </c>
      <c r="B43" s="109" t="s">
        <v>221</v>
      </c>
      <c r="C43" s="109"/>
      <c r="D43" s="109"/>
      <c r="E43" s="109"/>
      <c r="F43" s="109"/>
      <c r="G43" s="109"/>
      <c r="H43" s="109"/>
      <c r="I43" s="109"/>
    </row>
    <row r="44" spans="1:47" x14ac:dyDescent="0.35">
      <c r="A44" s="48" t="s">
        <v>222</v>
      </c>
      <c r="B44" s="109" t="s">
        <v>223</v>
      </c>
      <c r="C44" s="109"/>
      <c r="D44" s="109"/>
      <c r="E44" s="109"/>
      <c r="F44" s="109"/>
      <c r="G44" s="109"/>
      <c r="H44" s="109"/>
      <c r="I44" s="109"/>
    </row>
    <row r="45" spans="1:47" x14ac:dyDescent="0.35">
      <c r="A45" s="48" t="s">
        <v>224</v>
      </c>
      <c r="B45" s="107" t="s">
        <v>153</v>
      </c>
      <c r="C45" s="107"/>
      <c r="D45" s="107"/>
      <c r="E45" s="107"/>
      <c r="F45" s="107"/>
      <c r="G45" s="107"/>
      <c r="H45" s="107"/>
      <c r="I45" s="107"/>
    </row>
  </sheetData>
  <mergeCells count="12">
    <mergeCell ref="B44:I44"/>
    <mergeCell ref="B45:I45"/>
    <mergeCell ref="B41:I41"/>
    <mergeCell ref="B42:I42"/>
    <mergeCell ref="AD12:AF12"/>
    <mergeCell ref="B12:E12"/>
    <mergeCell ref="F12:I12"/>
    <mergeCell ref="J12:N12"/>
    <mergeCell ref="O12:S12"/>
    <mergeCell ref="T12:X12"/>
    <mergeCell ref="Y12:AC12"/>
    <mergeCell ref="B43:I43"/>
  </mergeCells>
  <conditionalFormatting sqref="C14:C38 G14:G38">
    <cfRule type="expression" dxfId="119" priority="7">
      <formula>"$G3=1"</formula>
    </cfRule>
  </conditionalFormatting>
  <conditionalFormatting sqref="K14:L14 P14:S14 L15:L38 Q15:Q38 K27 K36 K38">
    <cfRule type="expression" dxfId="118" priority="5">
      <formula>"$G3=1"</formula>
    </cfRule>
  </conditionalFormatting>
  <conditionalFormatting sqref="U14:V14 Y14:AC14 T14:T35 V15:V38 AA15:AA38 U27 P36:U36 T37 P38:U38">
    <cfRule type="expression" dxfId="117" priority="4">
      <formula>"$G3=1"</formula>
    </cfRule>
  </conditionalFormatting>
  <conditionalFormatting sqref="Y36:AE36 Y38:AE38">
    <cfRule type="expression" dxfId="116" priority="3">
      <formula>"$G3=1"</formula>
    </cfRule>
  </conditionalFormatting>
  <conditionalFormatting sqref="AF14:AF38">
    <cfRule type="cellIs" dxfId="115" priority="1" operator="lessThan">
      <formula>-1.96</formula>
    </cfRule>
    <cfRule type="cellIs" dxfId="114" priority="2" operator="greaterThan">
      <formula>1.96</formula>
    </cfRule>
  </conditionalFormatting>
  <hyperlinks>
    <hyperlink ref="K1" location="Contents!B61" display="Contents" xr:uid="{9DEB6E3D-02CE-49FA-9406-A6F9D4CBFF94}"/>
  </hyperlink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9E463-A42F-4E6F-B0AD-1E220CBC1264}">
  <dimension ref="A1:AU45"/>
  <sheetViews>
    <sheetView zoomScaleNormal="100" workbookViewId="0">
      <selection activeCell="K13" sqref="K13"/>
    </sheetView>
  </sheetViews>
  <sheetFormatPr defaultRowHeight="14.5" x14ac:dyDescent="0.35"/>
  <cols>
    <col min="1" max="1" width="26.81640625" bestFit="1" customWidth="1"/>
    <col min="2" max="9" width="15.7265625" customWidth="1"/>
    <col min="10" max="10" width="10.7265625" customWidth="1"/>
    <col min="11" max="11" width="14.81640625" customWidth="1"/>
    <col min="12" max="33" width="10.7265625" customWidth="1"/>
  </cols>
  <sheetData>
    <row r="1" spans="1:47"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47" s="4" customFormat="1" ht="17.25" customHeight="1" x14ac:dyDescent="0.35">
      <c r="A2" s="2" t="s">
        <v>3</v>
      </c>
      <c r="B2" s="3" t="str">
        <f>'Table 5.1'!$B$2</f>
        <v>Chapter 5: Integrating digital technologies into teaching</v>
      </c>
      <c r="C2" s="3"/>
      <c r="D2" s="3"/>
      <c r="E2" s="3"/>
      <c r="F2" s="3"/>
      <c r="G2" s="3"/>
      <c r="H2" s="3"/>
      <c r="I2" s="3"/>
      <c r="J2" s="3"/>
      <c r="K2" s="3"/>
    </row>
    <row r="3" spans="1:47" s="4" customFormat="1" ht="17.25" customHeight="1" x14ac:dyDescent="0.35">
      <c r="A3" s="2"/>
      <c r="B3" s="3"/>
      <c r="C3" s="3"/>
      <c r="D3" s="3"/>
      <c r="E3" s="3"/>
      <c r="F3" s="3"/>
      <c r="G3" s="3"/>
      <c r="H3" s="3"/>
      <c r="I3" s="3"/>
      <c r="J3" s="3"/>
      <c r="K3" s="3"/>
    </row>
    <row r="4" spans="1:47" s="4" customFormat="1" ht="17.25" customHeight="1" x14ac:dyDescent="0.35">
      <c r="A4" s="2" t="s">
        <v>6</v>
      </c>
      <c r="B4" s="3" t="s">
        <v>184</v>
      </c>
      <c r="C4" s="3"/>
      <c r="D4" s="3"/>
      <c r="E4" s="3"/>
      <c r="F4" s="3"/>
      <c r="G4" s="3"/>
      <c r="H4" s="3"/>
      <c r="I4" s="3"/>
      <c r="J4" s="3"/>
      <c r="K4" s="3"/>
    </row>
    <row r="5" spans="1:47" s="4" customFormat="1" ht="17.25" customHeight="1" x14ac:dyDescent="0.35">
      <c r="A5" s="2"/>
      <c r="B5" s="3"/>
      <c r="C5" s="3"/>
      <c r="D5" s="3"/>
      <c r="E5" s="3"/>
      <c r="F5" s="3"/>
      <c r="G5" s="3"/>
      <c r="H5" s="3"/>
      <c r="I5" s="3"/>
      <c r="J5" s="3"/>
      <c r="K5" s="3"/>
    </row>
    <row r="6" spans="1:47" ht="17.25" customHeight="1" x14ac:dyDescent="0.35">
      <c r="A6" s="2" t="s">
        <v>8</v>
      </c>
      <c r="B6" s="3">
        <v>2023</v>
      </c>
      <c r="C6" s="3"/>
      <c r="D6" s="3"/>
      <c r="E6" s="3"/>
      <c r="F6" s="3"/>
      <c r="G6" s="3"/>
      <c r="H6" s="3"/>
      <c r="I6" s="3"/>
      <c r="J6" s="3"/>
      <c r="K6" s="3"/>
    </row>
    <row r="7" spans="1:47" ht="17.25" customHeight="1" x14ac:dyDescent="0.35">
      <c r="A7" s="5"/>
    </row>
    <row r="8" spans="1:47" ht="24" customHeight="1" x14ac:dyDescent="0.35">
      <c r="A8" s="2" t="s">
        <v>9</v>
      </c>
      <c r="B8" s="16" t="s">
        <v>201</v>
      </c>
      <c r="C8" s="41"/>
      <c r="D8" s="41"/>
      <c r="E8" s="41"/>
      <c r="F8" s="41"/>
      <c r="G8" s="41"/>
      <c r="H8" s="41"/>
      <c r="I8" s="41"/>
      <c r="J8" s="41"/>
      <c r="K8" s="41"/>
    </row>
    <row r="9" spans="1:47" x14ac:dyDescent="0.35">
      <c r="A9" s="2" t="s">
        <v>11</v>
      </c>
      <c r="B9" s="3" t="s">
        <v>12</v>
      </c>
      <c r="C9" s="18"/>
      <c r="D9" s="18"/>
      <c r="E9" s="18"/>
      <c r="F9" s="17"/>
      <c r="G9" s="17"/>
      <c r="H9" s="17"/>
      <c r="I9" s="17"/>
      <c r="J9" s="17"/>
      <c r="K9" s="17"/>
    </row>
    <row r="12" spans="1:47" x14ac:dyDescent="0.35">
      <c r="B12" s="130" t="s">
        <v>187</v>
      </c>
      <c r="C12" s="131"/>
      <c r="D12" s="131"/>
      <c r="E12" s="132"/>
      <c r="F12" s="130" t="s">
        <v>188</v>
      </c>
      <c r="G12" s="131"/>
      <c r="H12" s="131"/>
      <c r="I12" s="132"/>
      <c r="J12" s="133"/>
      <c r="K12" s="133"/>
      <c r="L12" s="133"/>
      <c r="M12" s="133"/>
      <c r="N12" s="133"/>
      <c r="O12" s="133"/>
      <c r="P12" s="133"/>
      <c r="Q12" s="133"/>
      <c r="R12" s="133"/>
      <c r="S12" s="133"/>
      <c r="T12" s="133"/>
      <c r="U12" s="133"/>
      <c r="V12" s="133"/>
      <c r="W12" s="133"/>
      <c r="X12" s="133"/>
      <c r="Y12" s="133"/>
      <c r="Z12" s="133"/>
      <c r="AA12" s="133"/>
      <c r="AB12" s="133"/>
      <c r="AC12" s="133"/>
      <c r="AD12" s="121"/>
      <c r="AE12" s="121"/>
      <c r="AF12" s="121"/>
    </row>
    <row r="13" spans="1:47" ht="28" x14ac:dyDescent="0.35">
      <c r="A13" s="23"/>
      <c r="B13" s="22" t="s">
        <v>19</v>
      </c>
      <c r="C13" s="22" t="s">
        <v>20</v>
      </c>
      <c r="D13" s="22" t="s">
        <v>21</v>
      </c>
      <c r="E13" s="22" t="s">
        <v>22</v>
      </c>
      <c r="F13" s="22" t="s">
        <v>19</v>
      </c>
      <c r="G13" s="22" t="s">
        <v>20</v>
      </c>
      <c r="H13" s="22" t="s">
        <v>21</v>
      </c>
      <c r="I13" s="22"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47" x14ac:dyDescent="0.35">
      <c r="A14" s="21" t="s">
        <v>208</v>
      </c>
      <c r="B14" s="82">
        <v>388</v>
      </c>
      <c r="C14" s="83">
        <v>4918.2459060000001</v>
      </c>
      <c r="D14" s="99">
        <v>29.807397933000001</v>
      </c>
      <c r="E14" s="99">
        <v>1.6196063896999999</v>
      </c>
      <c r="F14" s="82">
        <v>210</v>
      </c>
      <c r="G14" s="83">
        <v>2444.840811</v>
      </c>
      <c r="H14" s="99">
        <v>14.817140973000001</v>
      </c>
      <c r="I14" s="99">
        <v>1.5690173292</v>
      </c>
      <c r="J14" s="102"/>
      <c r="K14" s="103"/>
      <c r="L14" s="102"/>
      <c r="M14" s="102"/>
      <c r="N14" s="102"/>
      <c r="O14" s="102"/>
      <c r="P14" s="103"/>
      <c r="Q14" s="102"/>
      <c r="R14" s="102"/>
      <c r="S14" s="102"/>
      <c r="T14" s="102"/>
      <c r="U14" s="102"/>
      <c r="V14" s="102"/>
      <c r="W14" s="102"/>
      <c r="X14" s="102"/>
      <c r="Y14" s="102"/>
      <c r="Z14" s="102"/>
      <c r="AA14" s="102"/>
      <c r="AB14" s="102"/>
      <c r="AC14" s="102"/>
      <c r="AD14" s="102"/>
      <c r="AE14" s="102"/>
      <c r="AF14" s="102"/>
      <c r="AG14" s="87"/>
      <c r="AH14" s="87"/>
      <c r="AI14" s="87"/>
      <c r="AJ14" s="87"/>
      <c r="AK14" s="87"/>
      <c r="AL14" s="87"/>
      <c r="AM14" s="87"/>
      <c r="AN14" s="87"/>
      <c r="AO14" s="87"/>
      <c r="AP14" s="87"/>
      <c r="AQ14" s="87"/>
      <c r="AR14" s="87"/>
      <c r="AS14" s="87"/>
      <c r="AT14" s="87"/>
      <c r="AU14" s="87"/>
    </row>
    <row r="15" spans="1:47" x14ac:dyDescent="0.35">
      <c r="A15" s="21" t="s">
        <v>29</v>
      </c>
      <c r="B15" s="82">
        <v>539</v>
      </c>
      <c r="C15" s="83">
        <v>6189.1543149999998</v>
      </c>
      <c r="D15" s="99">
        <v>16.891014946999999</v>
      </c>
      <c r="E15" s="99">
        <v>0.88224636400000001</v>
      </c>
      <c r="F15" s="82">
        <v>413</v>
      </c>
      <c r="G15" s="83">
        <v>5442.0435950000001</v>
      </c>
      <c r="H15" s="99">
        <v>14.852051674</v>
      </c>
      <c r="I15" s="99">
        <v>0.8646867211</v>
      </c>
      <c r="J15" s="102"/>
      <c r="K15" s="103"/>
      <c r="L15" s="102"/>
      <c r="M15" s="102"/>
      <c r="N15" s="102"/>
      <c r="O15" s="102"/>
      <c r="P15" s="103"/>
      <c r="Q15" s="102"/>
      <c r="R15" s="102"/>
      <c r="S15" s="102"/>
      <c r="T15" s="102"/>
      <c r="U15" s="102"/>
      <c r="V15" s="102"/>
      <c r="W15" s="102"/>
      <c r="X15" s="102"/>
      <c r="Y15" s="102"/>
      <c r="Z15" s="102"/>
      <c r="AA15" s="102"/>
      <c r="AB15" s="102"/>
      <c r="AC15" s="102"/>
      <c r="AD15" s="102"/>
      <c r="AE15" s="102"/>
      <c r="AF15" s="102"/>
      <c r="AG15" s="87"/>
      <c r="AH15" s="87"/>
      <c r="AI15" s="87"/>
      <c r="AJ15" s="87"/>
      <c r="AK15" s="87"/>
      <c r="AL15" s="87"/>
      <c r="AM15" s="87"/>
      <c r="AN15" s="87"/>
      <c r="AO15" s="87"/>
      <c r="AP15" s="87"/>
      <c r="AQ15" s="87"/>
      <c r="AR15" s="87"/>
      <c r="AS15" s="87"/>
      <c r="AT15" s="87"/>
      <c r="AU15" s="87"/>
    </row>
    <row r="16" spans="1:47" x14ac:dyDescent="0.35">
      <c r="A16" s="21" t="s">
        <v>209</v>
      </c>
      <c r="B16" s="82">
        <v>173</v>
      </c>
      <c r="C16" s="83">
        <v>2056.6339069999999</v>
      </c>
      <c r="D16" s="99">
        <v>20.180740955000001</v>
      </c>
      <c r="E16" s="99">
        <v>1.5718934100999999</v>
      </c>
      <c r="F16" s="82">
        <v>259</v>
      </c>
      <c r="G16" s="83">
        <v>2989.3175700000002</v>
      </c>
      <c r="H16" s="99">
        <v>29.332708802999999</v>
      </c>
      <c r="I16" s="99">
        <v>2.1746742366</v>
      </c>
      <c r="J16" s="102"/>
      <c r="K16" s="103"/>
      <c r="L16" s="102"/>
      <c r="M16" s="102"/>
      <c r="N16" s="102"/>
      <c r="O16" s="102"/>
      <c r="P16" s="103"/>
      <c r="Q16" s="102"/>
      <c r="R16" s="102"/>
      <c r="S16" s="102"/>
      <c r="T16" s="102"/>
      <c r="U16" s="102"/>
      <c r="V16" s="102"/>
      <c r="W16" s="102"/>
      <c r="X16" s="102"/>
      <c r="Y16" s="102"/>
      <c r="Z16" s="102"/>
      <c r="AA16" s="102"/>
      <c r="AB16" s="102"/>
      <c r="AC16" s="102"/>
      <c r="AD16" s="102"/>
      <c r="AE16" s="102"/>
      <c r="AF16" s="102"/>
      <c r="AG16" s="87"/>
      <c r="AH16" s="87"/>
      <c r="AI16" s="87"/>
      <c r="AJ16" s="87"/>
      <c r="AK16" s="87"/>
      <c r="AL16" s="87"/>
      <c r="AM16" s="87"/>
      <c r="AN16" s="87"/>
      <c r="AO16" s="87"/>
      <c r="AP16" s="87"/>
      <c r="AQ16" s="87"/>
      <c r="AR16" s="87"/>
      <c r="AS16" s="87"/>
      <c r="AT16" s="87"/>
      <c r="AU16" s="87"/>
    </row>
    <row r="17" spans="1:47" x14ac:dyDescent="0.35">
      <c r="A17" s="21" t="s">
        <v>210</v>
      </c>
      <c r="B17" s="82">
        <v>588</v>
      </c>
      <c r="C17" s="83">
        <v>52607.745669000004</v>
      </c>
      <c r="D17" s="99">
        <v>24.686597773999999</v>
      </c>
      <c r="E17" s="99">
        <v>1.2194314555000001</v>
      </c>
      <c r="F17" s="82">
        <v>302</v>
      </c>
      <c r="G17" s="83">
        <v>29646.705310000001</v>
      </c>
      <c r="H17" s="99">
        <v>13.911949277</v>
      </c>
      <c r="I17" s="99">
        <v>1.2251575553</v>
      </c>
      <c r="J17" s="102"/>
      <c r="K17" s="103"/>
      <c r="L17" s="102"/>
      <c r="M17" s="102"/>
      <c r="N17" s="102"/>
      <c r="O17" s="102"/>
      <c r="P17" s="103"/>
      <c r="Q17" s="102"/>
      <c r="R17" s="102"/>
      <c r="S17" s="102"/>
      <c r="T17" s="102"/>
      <c r="U17" s="102"/>
      <c r="V17" s="102"/>
      <c r="W17" s="102"/>
      <c r="X17" s="102"/>
      <c r="Y17" s="102"/>
      <c r="Z17" s="102"/>
      <c r="AA17" s="102"/>
      <c r="AB17" s="102"/>
      <c r="AC17" s="102"/>
      <c r="AD17" s="102"/>
      <c r="AE17" s="102"/>
      <c r="AF17" s="102"/>
      <c r="AG17" s="87"/>
      <c r="AH17" s="87"/>
      <c r="AI17" s="87"/>
      <c r="AJ17" s="87"/>
      <c r="AK17" s="87"/>
      <c r="AL17" s="87"/>
      <c r="AM17" s="87"/>
      <c r="AN17" s="87"/>
      <c r="AO17" s="87"/>
      <c r="AP17" s="87"/>
      <c r="AQ17" s="87"/>
      <c r="AR17" s="87"/>
      <c r="AS17" s="87"/>
      <c r="AT17" s="87"/>
      <c r="AU17" s="87"/>
    </row>
    <row r="18" spans="1:47" x14ac:dyDescent="0.35">
      <c r="A18" s="21" t="s">
        <v>32</v>
      </c>
      <c r="B18" s="82">
        <v>403</v>
      </c>
      <c r="C18" s="83">
        <v>4479.6078280000002</v>
      </c>
      <c r="D18" s="99">
        <v>17.376914888000002</v>
      </c>
      <c r="E18" s="99">
        <v>0.87077338559999995</v>
      </c>
      <c r="F18" s="82">
        <v>318</v>
      </c>
      <c r="G18" s="83">
        <v>3743.5452959999998</v>
      </c>
      <c r="H18" s="99">
        <v>14.521643522</v>
      </c>
      <c r="I18" s="99">
        <v>0.97822478319999995</v>
      </c>
      <c r="J18" s="102"/>
      <c r="K18" s="103"/>
      <c r="L18" s="102"/>
      <c r="M18" s="102"/>
      <c r="N18" s="102"/>
      <c r="O18" s="102"/>
      <c r="P18" s="103"/>
      <c r="Q18" s="102"/>
      <c r="R18" s="102"/>
      <c r="S18" s="102"/>
      <c r="T18" s="102"/>
      <c r="U18" s="102"/>
      <c r="V18" s="102"/>
      <c r="W18" s="102"/>
      <c r="X18" s="102"/>
      <c r="Y18" s="102"/>
      <c r="Z18" s="102"/>
      <c r="AA18" s="102"/>
      <c r="AB18" s="102"/>
      <c r="AC18" s="102"/>
      <c r="AD18" s="102"/>
      <c r="AE18" s="102"/>
      <c r="AF18" s="102"/>
      <c r="AG18" s="87"/>
      <c r="AH18" s="87"/>
      <c r="AI18" s="87"/>
      <c r="AJ18" s="87"/>
      <c r="AK18" s="87"/>
      <c r="AL18" s="87"/>
      <c r="AM18" s="87"/>
      <c r="AN18" s="87"/>
      <c r="AO18" s="87"/>
      <c r="AP18" s="87"/>
      <c r="AQ18" s="87"/>
      <c r="AR18" s="87"/>
      <c r="AS18" s="87"/>
      <c r="AT18" s="87"/>
      <c r="AU18" s="87"/>
    </row>
    <row r="19" spans="1:47" x14ac:dyDescent="0.35">
      <c r="A19" s="21" t="s">
        <v>33</v>
      </c>
      <c r="B19" s="82">
        <v>1634</v>
      </c>
      <c r="C19" s="83">
        <v>34727.236739</v>
      </c>
      <c r="D19" s="99">
        <v>27.83658827</v>
      </c>
      <c r="E19" s="99">
        <v>1.1112013931</v>
      </c>
      <c r="F19" s="82">
        <v>1814</v>
      </c>
      <c r="G19" s="83">
        <v>35217.534109</v>
      </c>
      <c r="H19" s="99">
        <v>28.229599845999999</v>
      </c>
      <c r="I19" s="99">
        <v>1.0343271396</v>
      </c>
      <c r="J19" s="102"/>
      <c r="K19" s="103"/>
      <c r="L19" s="102"/>
      <c r="M19" s="102"/>
      <c r="N19" s="102"/>
      <c r="O19" s="102"/>
      <c r="P19" s="103"/>
      <c r="Q19" s="102"/>
      <c r="R19" s="102"/>
      <c r="S19" s="102"/>
      <c r="T19" s="102"/>
      <c r="U19" s="102"/>
      <c r="V19" s="102"/>
      <c r="W19" s="102"/>
      <c r="X19" s="102"/>
      <c r="Y19" s="102"/>
      <c r="Z19" s="102"/>
      <c r="AA19" s="102"/>
      <c r="AB19" s="102"/>
      <c r="AC19" s="102"/>
      <c r="AD19" s="102"/>
      <c r="AE19" s="102"/>
      <c r="AF19" s="102"/>
      <c r="AG19" s="87"/>
      <c r="AH19" s="87"/>
      <c r="AI19" s="87"/>
      <c r="AJ19" s="87"/>
      <c r="AK19" s="87"/>
      <c r="AL19" s="87"/>
      <c r="AM19" s="87"/>
      <c r="AN19" s="87"/>
      <c r="AO19" s="87"/>
      <c r="AP19" s="87"/>
      <c r="AQ19" s="87"/>
      <c r="AR19" s="87"/>
      <c r="AS19" s="87"/>
      <c r="AT19" s="87"/>
      <c r="AU19" s="87"/>
    </row>
    <row r="20" spans="1:47" x14ac:dyDescent="0.35">
      <c r="A20" s="21" t="s">
        <v>211</v>
      </c>
      <c r="B20" s="82">
        <v>170</v>
      </c>
      <c r="C20" s="83">
        <v>17914.834842</v>
      </c>
      <c r="D20" s="99">
        <v>11.974968359</v>
      </c>
      <c r="E20" s="99">
        <v>0.85388192699999999</v>
      </c>
      <c r="F20" s="82">
        <v>79</v>
      </c>
      <c r="G20" s="83">
        <v>8138.8601159999998</v>
      </c>
      <c r="H20" s="99">
        <v>5.4403288242999999</v>
      </c>
      <c r="I20" s="99">
        <v>0.62755098009999999</v>
      </c>
      <c r="J20" s="102"/>
      <c r="K20" s="103"/>
      <c r="L20" s="102"/>
      <c r="M20" s="102"/>
      <c r="N20" s="102"/>
      <c r="O20" s="102"/>
      <c r="P20" s="103"/>
      <c r="Q20" s="102"/>
      <c r="R20" s="102"/>
      <c r="S20" s="102"/>
      <c r="T20" s="102"/>
      <c r="U20" s="102"/>
      <c r="V20" s="102"/>
      <c r="W20" s="102"/>
      <c r="X20" s="102"/>
      <c r="Y20" s="102"/>
      <c r="Z20" s="102"/>
      <c r="AA20" s="102"/>
      <c r="AB20" s="102"/>
      <c r="AC20" s="102"/>
      <c r="AD20" s="102"/>
      <c r="AE20" s="102"/>
      <c r="AF20" s="102"/>
      <c r="AG20" s="87"/>
      <c r="AH20" s="87"/>
      <c r="AI20" s="87"/>
      <c r="AJ20" s="87"/>
      <c r="AK20" s="87"/>
      <c r="AL20" s="87"/>
      <c r="AM20" s="87"/>
      <c r="AN20" s="87"/>
      <c r="AO20" s="87"/>
      <c r="AP20" s="87"/>
      <c r="AQ20" s="87"/>
      <c r="AR20" s="87"/>
      <c r="AS20" s="87"/>
      <c r="AT20" s="87"/>
      <c r="AU20" s="87"/>
    </row>
    <row r="21" spans="1:47" x14ac:dyDescent="0.35">
      <c r="A21" s="21" t="s">
        <v>35</v>
      </c>
      <c r="B21" s="82">
        <v>500</v>
      </c>
      <c r="C21" s="83">
        <v>3057.426469</v>
      </c>
      <c r="D21" s="99">
        <v>27.101157408999999</v>
      </c>
      <c r="E21" s="99">
        <v>1.4264349631</v>
      </c>
      <c r="F21" s="82">
        <v>477</v>
      </c>
      <c r="G21" s="83">
        <v>3163.6132560000001</v>
      </c>
      <c r="H21" s="99">
        <v>28.042401567999999</v>
      </c>
      <c r="I21" s="99">
        <v>1.8268697300000001</v>
      </c>
      <c r="J21" s="102"/>
      <c r="K21" s="103"/>
      <c r="L21" s="102"/>
      <c r="M21" s="102"/>
      <c r="N21" s="102"/>
      <c r="O21" s="102"/>
      <c r="P21" s="103"/>
      <c r="Q21" s="102"/>
      <c r="R21" s="102"/>
      <c r="S21" s="102"/>
      <c r="T21" s="102"/>
      <c r="U21" s="102"/>
      <c r="V21" s="102"/>
      <c r="W21" s="102"/>
      <c r="X21" s="102"/>
      <c r="Y21" s="102"/>
      <c r="Z21" s="102"/>
      <c r="AA21" s="102"/>
      <c r="AB21" s="102"/>
      <c r="AC21" s="102"/>
      <c r="AD21" s="102"/>
      <c r="AE21" s="102"/>
      <c r="AF21" s="102"/>
      <c r="AG21" s="87"/>
      <c r="AH21" s="87"/>
      <c r="AI21" s="87"/>
      <c r="AJ21" s="87"/>
      <c r="AK21" s="87"/>
      <c r="AL21" s="87"/>
      <c r="AM21" s="87"/>
      <c r="AN21" s="87"/>
      <c r="AO21" s="87"/>
      <c r="AP21" s="87"/>
      <c r="AQ21" s="87"/>
      <c r="AR21" s="87"/>
      <c r="AS21" s="87"/>
      <c r="AT21" s="87"/>
      <c r="AU21" s="87"/>
    </row>
    <row r="22" spans="1:47" x14ac:dyDescent="0.35">
      <c r="A22" s="21" t="s">
        <v>36</v>
      </c>
      <c r="B22" s="82">
        <v>612</v>
      </c>
      <c r="C22" s="83">
        <v>34198.238151999998</v>
      </c>
      <c r="D22" s="99">
        <v>28.307501766000001</v>
      </c>
      <c r="E22" s="99">
        <v>1.2231522153000001</v>
      </c>
      <c r="F22" s="82">
        <v>588</v>
      </c>
      <c r="G22" s="83">
        <v>33018.00275</v>
      </c>
      <c r="H22" s="99">
        <v>27.330565013000001</v>
      </c>
      <c r="I22" s="99">
        <v>1.0784346492000001</v>
      </c>
      <c r="J22" s="102"/>
      <c r="K22" s="103"/>
      <c r="L22" s="102"/>
      <c r="M22" s="102"/>
      <c r="N22" s="102"/>
      <c r="O22" s="102"/>
      <c r="P22" s="103"/>
      <c r="Q22" s="102"/>
      <c r="R22" s="102"/>
      <c r="S22" s="102"/>
      <c r="T22" s="102"/>
      <c r="U22" s="102"/>
      <c r="V22" s="102"/>
      <c r="W22" s="102"/>
      <c r="X22" s="102"/>
      <c r="Y22" s="102"/>
      <c r="Z22" s="102"/>
      <c r="AA22" s="102"/>
      <c r="AB22" s="102"/>
      <c r="AC22" s="102"/>
      <c r="AD22" s="102"/>
      <c r="AE22" s="102"/>
      <c r="AF22" s="102"/>
      <c r="AG22" s="87"/>
      <c r="AH22" s="87"/>
      <c r="AI22" s="87"/>
      <c r="AJ22" s="87"/>
      <c r="AK22" s="87"/>
      <c r="AL22" s="87"/>
      <c r="AM22" s="87"/>
      <c r="AN22" s="87"/>
      <c r="AO22" s="87"/>
      <c r="AP22" s="87"/>
      <c r="AQ22" s="87"/>
      <c r="AR22" s="87"/>
      <c r="AS22" s="87"/>
      <c r="AT22" s="87"/>
      <c r="AU22" s="87"/>
    </row>
    <row r="23" spans="1:47" x14ac:dyDescent="0.35">
      <c r="A23" s="21" t="s">
        <v>212</v>
      </c>
      <c r="B23" s="82">
        <v>164</v>
      </c>
      <c r="C23" s="83">
        <v>396.26204200000001</v>
      </c>
      <c r="D23" s="99">
        <v>16.724223808000001</v>
      </c>
      <c r="E23" s="99">
        <v>1.2076854285</v>
      </c>
      <c r="F23" s="82">
        <v>216</v>
      </c>
      <c r="G23" s="83">
        <v>542.55440199999998</v>
      </c>
      <c r="H23" s="99">
        <v>22.898487034999999</v>
      </c>
      <c r="I23" s="99">
        <v>1.5108293911999999</v>
      </c>
      <c r="J23" s="102"/>
      <c r="K23" s="103"/>
      <c r="L23" s="102"/>
      <c r="M23" s="102"/>
      <c r="N23" s="102"/>
      <c r="O23" s="102"/>
      <c r="P23" s="103"/>
      <c r="Q23" s="102"/>
      <c r="R23" s="102"/>
      <c r="S23" s="102"/>
      <c r="T23" s="102"/>
      <c r="U23" s="102"/>
      <c r="V23" s="102"/>
      <c r="W23" s="102"/>
      <c r="X23" s="102"/>
      <c r="Y23" s="102"/>
      <c r="Z23" s="102"/>
      <c r="AA23" s="102"/>
      <c r="AB23" s="102"/>
      <c r="AC23" s="102"/>
      <c r="AD23" s="102"/>
      <c r="AE23" s="102"/>
      <c r="AF23" s="102"/>
      <c r="AG23" s="87"/>
      <c r="AH23" s="87"/>
      <c r="AI23" s="87"/>
      <c r="AJ23" s="87"/>
      <c r="AK23" s="87"/>
      <c r="AL23" s="87"/>
      <c r="AM23" s="87"/>
      <c r="AN23" s="87"/>
      <c r="AO23" s="87"/>
      <c r="AP23" s="87"/>
      <c r="AQ23" s="87"/>
      <c r="AR23" s="87"/>
      <c r="AS23" s="87"/>
      <c r="AT23" s="87"/>
      <c r="AU23" s="87"/>
    </row>
    <row r="24" spans="1:47" x14ac:dyDescent="0.35">
      <c r="A24" s="21" t="s">
        <v>38</v>
      </c>
      <c r="B24" s="82">
        <v>423</v>
      </c>
      <c r="C24" s="83">
        <v>1647.690004</v>
      </c>
      <c r="D24" s="99">
        <v>24.907878891999999</v>
      </c>
      <c r="E24" s="99">
        <v>1.1660687078</v>
      </c>
      <c r="F24" s="82">
        <v>235</v>
      </c>
      <c r="G24" s="83">
        <v>874.764138</v>
      </c>
      <c r="H24" s="99">
        <v>13.223676276000001</v>
      </c>
      <c r="I24" s="99">
        <v>1.1504725191</v>
      </c>
      <c r="J24" s="102"/>
      <c r="K24" s="103"/>
      <c r="L24" s="102"/>
      <c r="M24" s="102"/>
      <c r="N24" s="102"/>
      <c r="O24" s="102"/>
      <c r="P24" s="103"/>
      <c r="Q24" s="102"/>
      <c r="R24" s="102"/>
      <c r="S24" s="102"/>
      <c r="T24" s="102"/>
      <c r="U24" s="102"/>
      <c r="V24" s="102"/>
      <c r="W24" s="102"/>
      <c r="X24" s="102"/>
      <c r="Y24" s="102"/>
      <c r="Z24" s="102"/>
      <c r="AA24" s="102"/>
      <c r="AB24" s="102"/>
      <c r="AC24" s="102"/>
      <c r="AD24" s="102"/>
      <c r="AE24" s="102"/>
      <c r="AF24" s="102"/>
      <c r="AG24" s="87"/>
      <c r="AH24" s="87"/>
      <c r="AI24" s="87"/>
      <c r="AJ24" s="87"/>
      <c r="AK24" s="87"/>
      <c r="AL24" s="87"/>
      <c r="AM24" s="87"/>
      <c r="AN24" s="87"/>
      <c r="AO24" s="87"/>
      <c r="AP24" s="87"/>
      <c r="AQ24" s="87"/>
      <c r="AR24" s="87"/>
      <c r="AS24" s="87"/>
      <c r="AT24" s="87"/>
      <c r="AU24" s="87"/>
    </row>
    <row r="25" spans="1:47" x14ac:dyDescent="0.35">
      <c r="A25" s="21" t="s">
        <v>40</v>
      </c>
      <c r="B25" s="82">
        <v>305</v>
      </c>
      <c r="C25" s="83">
        <v>6069.4645099999998</v>
      </c>
      <c r="D25" s="99">
        <v>20.124500150999999</v>
      </c>
      <c r="E25" s="99">
        <v>1.3499148656</v>
      </c>
      <c r="F25" s="82">
        <v>183</v>
      </c>
      <c r="G25" s="83">
        <v>3450.8856599999999</v>
      </c>
      <c r="H25" s="99">
        <v>11.44208832</v>
      </c>
      <c r="I25" s="99">
        <v>0.84208156940000001</v>
      </c>
      <c r="J25" s="102"/>
      <c r="K25" s="103"/>
      <c r="L25" s="102"/>
      <c r="M25" s="102"/>
      <c r="N25" s="102"/>
      <c r="O25" s="102"/>
      <c r="P25" s="103"/>
      <c r="Q25" s="102"/>
      <c r="R25" s="102"/>
      <c r="S25" s="102"/>
      <c r="T25" s="102"/>
      <c r="U25" s="102"/>
      <c r="V25" s="102"/>
      <c r="W25" s="102"/>
      <c r="X25" s="102"/>
      <c r="Y25" s="102"/>
      <c r="Z25" s="102"/>
      <c r="AA25" s="102"/>
      <c r="AB25" s="102"/>
      <c r="AC25" s="102"/>
      <c r="AD25" s="102"/>
      <c r="AE25" s="102"/>
      <c r="AF25" s="102"/>
      <c r="AG25" s="87"/>
      <c r="AH25" s="87"/>
      <c r="AI25" s="87"/>
      <c r="AJ25" s="87"/>
      <c r="AK25" s="87"/>
      <c r="AL25" s="87"/>
      <c r="AM25" s="87"/>
      <c r="AN25" s="87"/>
      <c r="AO25" s="87"/>
      <c r="AP25" s="87"/>
      <c r="AQ25" s="87"/>
      <c r="AR25" s="87"/>
      <c r="AS25" s="87"/>
      <c r="AT25" s="87"/>
      <c r="AU25" s="87"/>
    </row>
    <row r="26" spans="1:47" x14ac:dyDescent="0.35">
      <c r="A26" s="21" t="s">
        <v>213</v>
      </c>
      <c r="B26" s="82">
        <v>77</v>
      </c>
      <c r="C26" s="83">
        <v>354.098433</v>
      </c>
      <c r="D26" s="99">
        <v>21.738053494999999</v>
      </c>
      <c r="E26" s="99">
        <v>2.6472743291</v>
      </c>
      <c r="F26" s="82">
        <v>78</v>
      </c>
      <c r="G26" s="83">
        <v>308.04589199999998</v>
      </c>
      <c r="H26" s="99">
        <v>18.910894428999999</v>
      </c>
      <c r="I26" s="99">
        <v>2.2078764446000001</v>
      </c>
      <c r="J26" s="102"/>
      <c r="K26" s="103"/>
      <c r="L26" s="102"/>
      <c r="M26" s="102"/>
      <c r="N26" s="102"/>
      <c r="O26" s="102"/>
      <c r="P26" s="103"/>
      <c r="Q26" s="102"/>
      <c r="R26" s="102"/>
      <c r="S26" s="102"/>
      <c r="T26" s="102"/>
      <c r="U26" s="102"/>
      <c r="V26" s="102"/>
      <c r="W26" s="102"/>
      <c r="X26" s="102"/>
      <c r="Y26" s="102"/>
      <c r="Z26" s="102"/>
      <c r="AA26" s="102"/>
      <c r="AB26" s="102"/>
      <c r="AC26" s="102"/>
      <c r="AD26" s="102"/>
      <c r="AE26" s="102"/>
      <c r="AF26" s="102"/>
      <c r="AG26" s="87"/>
      <c r="AH26" s="87"/>
      <c r="AI26" s="87"/>
      <c r="AJ26" s="87"/>
      <c r="AK26" s="87"/>
      <c r="AL26" s="87"/>
      <c r="AM26" s="87"/>
      <c r="AN26" s="87"/>
      <c r="AO26" s="87"/>
      <c r="AP26" s="87"/>
      <c r="AQ26" s="87"/>
      <c r="AR26" s="87"/>
      <c r="AS26" s="87"/>
      <c r="AT26" s="87"/>
      <c r="AU26" s="87"/>
    </row>
    <row r="27" spans="1:47" x14ac:dyDescent="0.35">
      <c r="A27" s="21" t="s">
        <v>214</v>
      </c>
      <c r="B27" s="82">
        <v>392</v>
      </c>
      <c r="C27" s="83">
        <v>7228.4983499999998</v>
      </c>
      <c r="D27" s="99">
        <v>26.269296281999999</v>
      </c>
      <c r="E27" s="99">
        <v>1.4169612793999999</v>
      </c>
      <c r="F27" s="82">
        <v>297</v>
      </c>
      <c r="G27" s="83">
        <v>5391.5800220000001</v>
      </c>
      <c r="H27" s="99">
        <v>19.593697914</v>
      </c>
      <c r="I27" s="99">
        <v>1.1826199067000001</v>
      </c>
      <c r="J27" s="102"/>
      <c r="K27" s="103"/>
      <c r="L27" s="102"/>
      <c r="M27" s="102"/>
      <c r="N27" s="102"/>
      <c r="O27" s="102"/>
      <c r="P27" s="103"/>
      <c r="Q27" s="102"/>
      <c r="R27" s="102"/>
      <c r="S27" s="102"/>
      <c r="T27" s="102"/>
      <c r="U27" s="102"/>
      <c r="V27" s="102"/>
      <c r="W27" s="102"/>
      <c r="X27" s="102"/>
      <c r="Y27" s="102"/>
      <c r="Z27" s="102"/>
      <c r="AA27" s="102"/>
      <c r="AB27" s="102"/>
      <c r="AC27" s="102"/>
      <c r="AD27" s="102"/>
      <c r="AE27" s="102"/>
      <c r="AF27" s="102"/>
      <c r="AG27" s="87"/>
      <c r="AH27" s="87"/>
      <c r="AI27" s="87"/>
      <c r="AJ27" s="87"/>
      <c r="AK27" s="87"/>
      <c r="AL27" s="87"/>
      <c r="AM27" s="87"/>
      <c r="AN27" s="87"/>
      <c r="AO27" s="87"/>
      <c r="AP27" s="87"/>
      <c r="AQ27" s="87"/>
      <c r="AR27" s="87"/>
      <c r="AS27" s="87"/>
      <c r="AT27" s="87"/>
      <c r="AU27" s="87"/>
    </row>
    <row r="28" spans="1:47" x14ac:dyDescent="0.35">
      <c r="A28" s="21" t="s">
        <v>43</v>
      </c>
      <c r="B28" s="82">
        <v>559</v>
      </c>
      <c r="C28" s="83">
        <v>5977.700194</v>
      </c>
      <c r="D28" s="99">
        <v>26.930185678000001</v>
      </c>
      <c r="E28" s="99">
        <v>0.99938042120000004</v>
      </c>
      <c r="F28" s="82">
        <v>608</v>
      </c>
      <c r="G28" s="83">
        <v>6594.7148470000002</v>
      </c>
      <c r="H28" s="99">
        <v>29.709903403999999</v>
      </c>
      <c r="I28" s="99">
        <v>1.1318843801</v>
      </c>
      <c r="J28" s="102"/>
      <c r="K28" s="103"/>
      <c r="L28" s="102"/>
      <c r="M28" s="102"/>
      <c r="N28" s="102"/>
      <c r="O28" s="102"/>
      <c r="P28" s="103"/>
      <c r="Q28" s="102"/>
      <c r="R28" s="102"/>
      <c r="S28" s="102"/>
      <c r="T28" s="102"/>
      <c r="U28" s="102"/>
      <c r="V28" s="102"/>
      <c r="W28" s="102"/>
      <c r="X28" s="102"/>
      <c r="Y28" s="102"/>
      <c r="Z28" s="102"/>
      <c r="AA28" s="102"/>
      <c r="AB28" s="102"/>
      <c r="AC28" s="102"/>
      <c r="AD28" s="102"/>
      <c r="AE28" s="102"/>
      <c r="AF28" s="102"/>
      <c r="AG28" s="87"/>
      <c r="AH28" s="87"/>
      <c r="AI28" s="87"/>
      <c r="AJ28" s="87"/>
      <c r="AK28" s="87"/>
      <c r="AL28" s="87"/>
      <c r="AM28" s="87"/>
      <c r="AN28" s="87"/>
      <c r="AO28" s="87"/>
      <c r="AP28" s="87"/>
      <c r="AQ28" s="87"/>
      <c r="AR28" s="87"/>
      <c r="AS28" s="87"/>
      <c r="AT28" s="87"/>
      <c r="AU28" s="87"/>
    </row>
    <row r="29" spans="1:47" x14ac:dyDescent="0.35">
      <c r="A29" s="21" t="s">
        <v>44</v>
      </c>
      <c r="B29" s="82">
        <v>353</v>
      </c>
      <c r="C29" s="83">
        <v>12039.232056000001</v>
      </c>
      <c r="D29" s="99">
        <v>22.337637206</v>
      </c>
      <c r="E29" s="99">
        <v>1.4395603841</v>
      </c>
      <c r="F29" s="82">
        <v>640</v>
      </c>
      <c r="G29" s="83">
        <v>23271.042067999999</v>
      </c>
      <c r="H29" s="99">
        <v>43.177180462999999</v>
      </c>
      <c r="I29" s="99">
        <v>2.3013710546000001</v>
      </c>
      <c r="J29" s="102"/>
      <c r="K29" s="103"/>
      <c r="L29" s="102"/>
      <c r="M29" s="102"/>
      <c r="N29" s="102"/>
      <c r="O29" s="102"/>
      <c r="P29" s="103"/>
      <c r="Q29" s="102"/>
      <c r="R29" s="102"/>
      <c r="S29" s="102"/>
      <c r="T29" s="102"/>
      <c r="U29" s="102"/>
      <c r="V29" s="102"/>
      <c r="W29" s="102"/>
      <c r="X29" s="102"/>
      <c r="Y29" s="102"/>
      <c r="Z29" s="102"/>
      <c r="AA29" s="102"/>
      <c r="AB29" s="102"/>
      <c r="AC29" s="102"/>
      <c r="AD29" s="102"/>
      <c r="AE29" s="102"/>
      <c r="AF29" s="102"/>
      <c r="AG29" s="87"/>
      <c r="AH29" s="87"/>
      <c r="AI29" s="87"/>
      <c r="AJ29" s="87"/>
      <c r="AK29" s="87"/>
      <c r="AL29" s="87"/>
      <c r="AM29" s="87"/>
      <c r="AN29" s="87"/>
      <c r="AO29" s="87"/>
      <c r="AP29" s="87"/>
      <c r="AQ29" s="87"/>
      <c r="AR29" s="87"/>
      <c r="AS29" s="87"/>
      <c r="AT29" s="87"/>
      <c r="AU29" s="87"/>
    </row>
    <row r="30" spans="1:47" x14ac:dyDescent="0.35">
      <c r="A30" s="21" t="s">
        <v>45</v>
      </c>
      <c r="B30" s="82">
        <v>437</v>
      </c>
      <c r="C30" s="83">
        <v>1457.577712</v>
      </c>
      <c r="D30" s="99">
        <v>19.954069219000001</v>
      </c>
      <c r="E30" s="99">
        <v>0.81786815030000004</v>
      </c>
      <c r="F30" s="82">
        <v>324</v>
      </c>
      <c r="G30" s="83">
        <v>1095.493995</v>
      </c>
      <c r="H30" s="99">
        <v>14.997185287000001</v>
      </c>
      <c r="I30" s="99">
        <v>0.96760229279999999</v>
      </c>
      <c r="J30" s="102"/>
      <c r="K30" s="103"/>
      <c r="L30" s="102"/>
      <c r="M30" s="102"/>
      <c r="N30" s="102"/>
      <c r="O30" s="102"/>
      <c r="P30" s="103"/>
      <c r="Q30" s="102"/>
      <c r="R30" s="102"/>
      <c r="S30" s="102"/>
      <c r="T30" s="102"/>
      <c r="U30" s="102"/>
      <c r="V30" s="102"/>
      <c r="W30" s="102"/>
      <c r="X30" s="102"/>
      <c r="Y30" s="102"/>
      <c r="Z30" s="102"/>
      <c r="AA30" s="102"/>
      <c r="AB30" s="102"/>
      <c r="AC30" s="102"/>
      <c r="AD30" s="102"/>
      <c r="AE30" s="102"/>
      <c r="AF30" s="102"/>
      <c r="AG30" s="87"/>
      <c r="AH30" s="87"/>
      <c r="AI30" s="87"/>
      <c r="AJ30" s="87"/>
      <c r="AK30" s="87"/>
      <c r="AL30" s="87"/>
      <c r="AM30" s="87"/>
      <c r="AN30" s="87"/>
      <c r="AO30" s="87"/>
      <c r="AP30" s="87"/>
      <c r="AQ30" s="87"/>
      <c r="AR30" s="87"/>
      <c r="AS30" s="87"/>
      <c r="AT30" s="87"/>
      <c r="AU30" s="87"/>
    </row>
    <row r="31" spans="1:47" x14ac:dyDescent="0.35">
      <c r="A31" s="21" t="s">
        <v>215</v>
      </c>
      <c r="B31" s="82">
        <v>553</v>
      </c>
      <c r="C31" s="83">
        <v>6486.9119209999999</v>
      </c>
      <c r="D31" s="99">
        <v>24.714128102</v>
      </c>
      <c r="E31" s="99">
        <v>1.0451216171</v>
      </c>
      <c r="F31" s="82">
        <v>420</v>
      </c>
      <c r="G31" s="83">
        <v>4944.1440769999999</v>
      </c>
      <c r="H31" s="99">
        <v>18.836421944000001</v>
      </c>
      <c r="I31" s="99">
        <v>1.2828261760999999</v>
      </c>
      <c r="J31" s="102"/>
      <c r="K31" s="103"/>
      <c r="L31" s="102"/>
      <c r="M31" s="102"/>
      <c r="N31" s="102"/>
      <c r="O31" s="102"/>
      <c r="P31" s="103"/>
      <c r="Q31" s="102"/>
      <c r="R31" s="102"/>
      <c r="S31" s="102"/>
      <c r="T31" s="102"/>
      <c r="U31" s="102"/>
      <c r="V31" s="102"/>
      <c r="W31" s="102"/>
      <c r="X31" s="102"/>
      <c r="Y31" s="102"/>
      <c r="Z31" s="102"/>
      <c r="AA31" s="102"/>
      <c r="AB31" s="102"/>
      <c r="AC31" s="102"/>
      <c r="AD31" s="102"/>
      <c r="AE31" s="102"/>
      <c r="AF31" s="102"/>
      <c r="AG31" s="87"/>
      <c r="AH31" s="87"/>
      <c r="AI31" s="87"/>
      <c r="AJ31" s="87"/>
      <c r="AK31" s="87"/>
      <c r="AL31" s="87"/>
      <c r="AM31" s="87"/>
      <c r="AN31" s="87"/>
      <c r="AO31" s="87"/>
      <c r="AP31" s="87"/>
      <c r="AQ31" s="87"/>
      <c r="AR31" s="87"/>
      <c r="AS31" s="87"/>
      <c r="AT31" s="87"/>
      <c r="AU31" s="87"/>
    </row>
    <row r="32" spans="1:47" x14ac:dyDescent="0.35">
      <c r="A32" s="21" t="s">
        <v>47</v>
      </c>
      <c r="B32" s="82">
        <v>243</v>
      </c>
      <c r="C32" s="83">
        <v>1784.887152</v>
      </c>
      <c r="D32" s="99">
        <v>12.164208168</v>
      </c>
      <c r="E32" s="99">
        <v>0.81580287819999997</v>
      </c>
      <c r="F32" s="82">
        <v>253</v>
      </c>
      <c r="G32" s="83">
        <v>1918.6749600000001</v>
      </c>
      <c r="H32" s="99">
        <v>13.075987238</v>
      </c>
      <c r="I32" s="99">
        <v>1.1364049835000001</v>
      </c>
      <c r="J32" s="102"/>
      <c r="K32" s="103"/>
      <c r="L32" s="102"/>
      <c r="M32" s="102"/>
      <c r="N32" s="102"/>
      <c r="O32" s="102"/>
      <c r="P32" s="103"/>
      <c r="Q32" s="102"/>
      <c r="R32" s="102"/>
      <c r="S32" s="102"/>
      <c r="T32" s="102"/>
      <c r="U32" s="102"/>
      <c r="V32" s="102"/>
      <c r="W32" s="102"/>
      <c r="X32" s="102"/>
      <c r="Y32" s="102"/>
      <c r="Z32" s="102"/>
      <c r="AA32" s="102"/>
      <c r="AB32" s="102"/>
      <c r="AC32" s="102"/>
      <c r="AD32" s="102"/>
      <c r="AE32" s="102"/>
      <c r="AF32" s="102"/>
      <c r="AG32" s="87"/>
      <c r="AH32" s="87"/>
      <c r="AI32" s="87"/>
      <c r="AJ32" s="87"/>
      <c r="AK32" s="87"/>
      <c r="AL32" s="87"/>
      <c r="AM32" s="87"/>
      <c r="AN32" s="87"/>
      <c r="AO32" s="87"/>
      <c r="AP32" s="87"/>
      <c r="AQ32" s="87"/>
      <c r="AR32" s="87"/>
      <c r="AS32" s="87"/>
      <c r="AT32" s="87"/>
      <c r="AU32" s="87"/>
    </row>
    <row r="33" spans="1:47" x14ac:dyDescent="0.35">
      <c r="A33" s="21" t="s">
        <v>216</v>
      </c>
      <c r="B33" s="82">
        <v>326</v>
      </c>
      <c r="C33" s="83">
        <v>4699.7603390000004</v>
      </c>
      <c r="D33" s="99">
        <v>21.505107410000001</v>
      </c>
      <c r="E33" s="99">
        <v>1.3140335981</v>
      </c>
      <c r="F33" s="82">
        <v>450</v>
      </c>
      <c r="G33" s="83">
        <v>7225.0662810000003</v>
      </c>
      <c r="H33" s="99">
        <v>33.060372280000003</v>
      </c>
      <c r="I33" s="99">
        <v>1.8111056987</v>
      </c>
      <c r="J33" s="102"/>
      <c r="K33" s="103"/>
      <c r="L33" s="102"/>
      <c r="M33" s="102"/>
      <c r="N33" s="102"/>
      <c r="O33" s="102"/>
      <c r="P33" s="103"/>
      <c r="Q33" s="102"/>
      <c r="R33" s="102"/>
      <c r="S33" s="102"/>
      <c r="T33" s="102"/>
      <c r="U33" s="102"/>
      <c r="V33" s="102"/>
      <c r="W33" s="102"/>
      <c r="X33" s="102"/>
      <c r="Y33" s="102"/>
      <c r="Z33" s="102"/>
      <c r="AA33" s="102"/>
      <c r="AB33" s="102"/>
      <c r="AC33" s="102"/>
      <c r="AD33" s="102"/>
      <c r="AE33" s="102"/>
      <c r="AF33" s="102"/>
      <c r="AG33" s="87"/>
      <c r="AH33" s="87"/>
      <c r="AI33" s="87"/>
      <c r="AJ33" s="87"/>
      <c r="AK33" s="87"/>
      <c r="AL33" s="87"/>
      <c r="AM33" s="87"/>
      <c r="AN33" s="87"/>
      <c r="AO33" s="87"/>
      <c r="AP33" s="87"/>
      <c r="AQ33" s="87"/>
      <c r="AR33" s="87"/>
      <c r="AS33" s="87"/>
      <c r="AT33" s="87"/>
      <c r="AU33" s="87"/>
    </row>
    <row r="34" spans="1:47" x14ac:dyDescent="0.35">
      <c r="A34" s="21" t="s">
        <v>50</v>
      </c>
      <c r="B34" s="82">
        <v>295</v>
      </c>
      <c r="C34" s="83">
        <v>2184.2321310000002</v>
      </c>
      <c r="D34" s="99">
        <v>24.727208710999999</v>
      </c>
      <c r="E34" s="99">
        <v>1.3985948387</v>
      </c>
      <c r="F34" s="82">
        <v>510</v>
      </c>
      <c r="G34" s="83">
        <v>3461.8830469999998</v>
      </c>
      <c r="H34" s="99">
        <v>39.191212065000002</v>
      </c>
      <c r="I34" s="99">
        <v>1.9614891345000001</v>
      </c>
      <c r="J34" s="102"/>
      <c r="K34" s="103"/>
      <c r="L34" s="102"/>
      <c r="M34" s="102"/>
      <c r="N34" s="102"/>
      <c r="O34" s="102"/>
      <c r="P34" s="103"/>
      <c r="Q34" s="102"/>
      <c r="R34" s="102"/>
      <c r="S34" s="102"/>
      <c r="T34" s="102"/>
      <c r="U34" s="102"/>
      <c r="V34" s="102"/>
      <c r="W34" s="102"/>
      <c r="X34" s="102"/>
      <c r="Y34" s="102"/>
      <c r="Z34" s="102"/>
      <c r="AA34" s="102"/>
      <c r="AB34" s="102"/>
      <c r="AC34" s="102"/>
      <c r="AD34" s="102"/>
      <c r="AE34" s="102"/>
      <c r="AF34" s="102"/>
      <c r="AG34" s="87"/>
      <c r="AH34" s="87"/>
      <c r="AI34" s="87"/>
      <c r="AJ34" s="87"/>
      <c r="AK34" s="87"/>
      <c r="AL34" s="87"/>
      <c r="AM34" s="87"/>
      <c r="AN34" s="87"/>
      <c r="AO34" s="87"/>
      <c r="AP34" s="87"/>
      <c r="AQ34" s="87"/>
      <c r="AR34" s="87"/>
      <c r="AS34" s="87"/>
      <c r="AT34" s="87"/>
      <c r="AU34" s="87"/>
    </row>
    <row r="35" spans="1:47" x14ac:dyDescent="0.35">
      <c r="A35" s="21" t="s">
        <v>51</v>
      </c>
      <c r="B35" s="82">
        <v>568</v>
      </c>
      <c r="C35" s="83">
        <v>4941.7344279999998</v>
      </c>
      <c r="D35" s="99">
        <v>26.759730805</v>
      </c>
      <c r="E35" s="99">
        <v>1.3458241527000001</v>
      </c>
      <c r="F35" s="82">
        <v>479</v>
      </c>
      <c r="G35" s="83">
        <v>4061.6925390000001</v>
      </c>
      <c r="H35" s="99">
        <v>21.994261435999999</v>
      </c>
      <c r="I35" s="99">
        <v>1.6909707746</v>
      </c>
      <c r="J35" s="102"/>
      <c r="K35" s="103"/>
      <c r="L35" s="102"/>
      <c r="M35" s="102"/>
      <c r="N35" s="102"/>
      <c r="O35" s="102"/>
      <c r="P35" s="103"/>
      <c r="Q35" s="102"/>
      <c r="R35" s="102"/>
      <c r="S35" s="102"/>
      <c r="T35" s="102"/>
      <c r="U35" s="102"/>
      <c r="V35" s="102"/>
      <c r="W35" s="102"/>
      <c r="X35" s="102"/>
      <c r="Y35" s="102"/>
      <c r="Z35" s="102"/>
      <c r="AA35" s="102"/>
      <c r="AB35" s="102"/>
      <c r="AC35" s="102"/>
      <c r="AD35" s="102"/>
      <c r="AE35" s="102"/>
      <c r="AF35" s="102"/>
      <c r="AG35" s="87"/>
      <c r="AH35" s="87"/>
      <c r="AI35" s="87"/>
      <c r="AJ35" s="87"/>
      <c r="AK35" s="87"/>
      <c r="AL35" s="87"/>
      <c r="AM35" s="87"/>
      <c r="AN35" s="87"/>
      <c r="AO35" s="87"/>
      <c r="AP35" s="87"/>
      <c r="AQ35" s="87"/>
      <c r="AR35" s="87"/>
      <c r="AS35" s="87"/>
      <c r="AT35" s="87"/>
      <c r="AU35" s="87"/>
    </row>
    <row r="36" spans="1:47" x14ac:dyDescent="0.35">
      <c r="A36" s="21" t="s">
        <v>217</v>
      </c>
      <c r="B36" s="82">
        <v>89</v>
      </c>
      <c r="C36" s="83">
        <v>795.69182899999998</v>
      </c>
      <c r="D36" s="99">
        <v>31.081005829999999</v>
      </c>
      <c r="E36" s="99">
        <v>2.8173850701999998</v>
      </c>
      <c r="F36" s="82">
        <v>50</v>
      </c>
      <c r="G36" s="83">
        <v>426.026433</v>
      </c>
      <c r="H36" s="99">
        <v>16.641279387000001</v>
      </c>
      <c r="I36" s="99">
        <v>2.5284098275</v>
      </c>
      <c r="J36" s="102"/>
      <c r="K36" s="103"/>
      <c r="L36" s="102"/>
      <c r="M36" s="102"/>
      <c r="N36" s="102"/>
      <c r="O36" s="102"/>
      <c r="P36" s="103"/>
      <c r="Q36" s="102"/>
      <c r="R36" s="102"/>
      <c r="S36" s="102"/>
      <c r="T36" s="102"/>
      <c r="U36" s="102"/>
      <c r="V36" s="102"/>
      <c r="W36" s="102"/>
      <c r="X36" s="102"/>
      <c r="Y36" s="102"/>
      <c r="Z36" s="102"/>
      <c r="AA36" s="102"/>
      <c r="AB36" s="102"/>
      <c r="AC36" s="102"/>
      <c r="AD36" s="102"/>
      <c r="AE36" s="102"/>
      <c r="AF36" s="102"/>
      <c r="AG36" s="87"/>
      <c r="AH36" s="87"/>
      <c r="AI36" s="87"/>
      <c r="AJ36" s="87"/>
      <c r="AK36" s="87"/>
      <c r="AL36" s="87"/>
      <c r="AM36" s="87"/>
      <c r="AN36" s="87"/>
      <c r="AO36" s="87"/>
      <c r="AP36" s="87"/>
      <c r="AQ36" s="87"/>
      <c r="AR36" s="87"/>
      <c r="AS36" s="87"/>
      <c r="AT36" s="87"/>
      <c r="AU36" s="87"/>
    </row>
    <row r="37" spans="1:47" x14ac:dyDescent="0.35">
      <c r="A37" s="21" t="s">
        <v>218</v>
      </c>
      <c r="B37" s="82">
        <v>104</v>
      </c>
      <c r="C37" s="83">
        <v>14484.866696999999</v>
      </c>
      <c r="D37" s="99">
        <v>37.458474670000001</v>
      </c>
      <c r="E37" s="99">
        <v>3.5286383171</v>
      </c>
      <c r="F37" s="82">
        <v>38</v>
      </c>
      <c r="G37" s="83">
        <v>5738.3213329999999</v>
      </c>
      <c r="H37" s="99">
        <v>14.839540383999999</v>
      </c>
      <c r="I37" s="99">
        <v>2.8654287594999999</v>
      </c>
      <c r="J37" s="102"/>
      <c r="K37" s="103"/>
      <c r="L37" s="102"/>
      <c r="M37" s="102"/>
      <c r="N37" s="102"/>
      <c r="O37" s="102"/>
      <c r="P37" s="103"/>
      <c r="Q37" s="102"/>
      <c r="R37" s="102"/>
      <c r="S37" s="102"/>
      <c r="T37" s="102"/>
      <c r="U37" s="102"/>
      <c r="V37" s="102"/>
      <c r="W37" s="102"/>
      <c r="X37" s="102"/>
      <c r="Y37" s="102"/>
      <c r="Z37" s="102"/>
      <c r="AA37" s="102"/>
      <c r="AB37" s="102"/>
      <c r="AC37" s="102"/>
      <c r="AD37" s="102"/>
      <c r="AE37" s="102"/>
      <c r="AF37" s="102"/>
      <c r="AG37" s="87"/>
      <c r="AH37" s="87"/>
      <c r="AI37" s="87"/>
      <c r="AJ37" s="87"/>
      <c r="AK37" s="87"/>
      <c r="AL37" s="87"/>
      <c r="AM37" s="87"/>
      <c r="AN37" s="87"/>
      <c r="AO37" s="87"/>
      <c r="AP37" s="87"/>
      <c r="AQ37" s="87"/>
      <c r="AR37" s="87"/>
      <c r="AS37" s="87"/>
      <c r="AT37" s="87"/>
      <c r="AU37" s="87"/>
    </row>
    <row r="38" spans="1:47" x14ac:dyDescent="0.35">
      <c r="A38" s="21" t="s">
        <v>219</v>
      </c>
      <c r="B38" s="82">
        <v>47</v>
      </c>
      <c r="C38" s="83">
        <v>406.03630800000002</v>
      </c>
      <c r="D38" s="99">
        <v>11.117863125</v>
      </c>
      <c r="E38" s="99">
        <v>1.8627849097</v>
      </c>
      <c r="F38" s="82">
        <v>94</v>
      </c>
      <c r="G38" s="83">
        <v>852.73049100000003</v>
      </c>
      <c r="H38" s="99">
        <v>23.348997874999998</v>
      </c>
      <c r="I38" s="99">
        <v>2.0756031485999999</v>
      </c>
      <c r="J38" s="102"/>
      <c r="K38" s="103"/>
      <c r="L38" s="102"/>
      <c r="M38" s="102"/>
      <c r="N38" s="102"/>
      <c r="O38" s="102"/>
      <c r="P38" s="103"/>
      <c r="Q38" s="102"/>
      <c r="R38" s="102"/>
      <c r="S38" s="102"/>
      <c r="T38" s="102"/>
      <c r="U38" s="102"/>
      <c r="V38" s="102"/>
      <c r="W38" s="102"/>
      <c r="X38" s="102"/>
      <c r="Y38" s="102"/>
      <c r="Z38" s="102"/>
      <c r="AA38" s="102"/>
      <c r="AB38" s="102"/>
      <c r="AC38" s="102"/>
      <c r="AD38" s="102"/>
      <c r="AE38" s="102"/>
      <c r="AF38" s="102"/>
      <c r="AG38" s="87"/>
      <c r="AH38" s="87"/>
      <c r="AI38" s="87"/>
      <c r="AJ38" s="87"/>
      <c r="AK38" s="87"/>
      <c r="AL38" s="87"/>
      <c r="AM38" s="87"/>
      <c r="AN38" s="87"/>
      <c r="AO38" s="87"/>
      <c r="AP38" s="87"/>
      <c r="AQ38" s="87"/>
      <c r="AR38" s="87"/>
      <c r="AS38" s="87"/>
      <c r="AT38" s="87"/>
      <c r="AU38" s="87"/>
    </row>
    <row r="39" spans="1:47" x14ac:dyDescent="0.35">
      <c r="B39" s="87"/>
      <c r="C39" s="87"/>
      <c r="D39" s="87"/>
      <c r="E39" s="87"/>
      <c r="F39" s="87"/>
      <c r="G39" s="87"/>
      <c r="H39" s="87"/>
      <c r="I39" s="87"/>
      <c r="J39" s="87"/>
      <c r="K39" s="87"/>
      <c r="L39" s="87"/>
      <c r="M39" s="87"/>
      <c r="N39" s="87"/>
      <c r="O39" s="102"/>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row>
    <row r="40" spans="1:47" x14ac:dyDescent="0.35">
      <c r="A40" s="6" t="s">
        <v>52</v>
      </c>
    </row>
    <row r="41" spans="1:47" ht="73.5" customHeight="1" x14ac:dyDescent="0.35">
      <c r="A41" s="7" t="s">
        <v>53</v>
      </c>
      <c r="B41" s="109" t="s">
        <v>202</v>
      </c>
      <c r="C41" s="109"/>
      <c r="D41" s="109"/>
      <c r="E41" s="109"/>
      <c r="F41" s="109"/>
      <c r="G41" s="109"/>
      <c r="H41" s="109"/>
      <c r="I41" s="109"/>
      <c r="J41" s="50"/>
      <c r="K41" s="50"/>
      <c r="L41" s="50"/>
      <c r="M41" s="50"/>
      <c r="N41" s="50"/>
    </row>
    <row r="42" spans="1:47" ht="44.25" customHeight="1" x14ac:dyDescent="0.35">
      <c r="B42" s="109" t="s">
        <v>198</v>
      </c>
      <c r="C42" s="109"/>
      <c r="D42" s="109"/>
      <c r="E42" s="109"/>
      <c r="F42" s="109"/>
      <c r="G42" s="109"/>
      <c r="H42" s="109"/>
      <c r="I42" s="109"/>
      <c r="J42" s="50"/>
      <c r="K42" s="50"/>
      <c r="L42" s="50"/>
      <c r="M42" s="50"/>
      <c r="N42" s="50"/>
    </row>
    <row r="43" spans="1:47" ht="41.5" customHeight="1" x14ac:dyDescent="0.35">
      <c r="A43" s="48" t="s">
        <v>152</v>
      </c>
      <c r="B43" s="109" t="s">
        <v>221</v>
      </c>
      <c r="C43" s="109"/>
      <c r="D43" s="109"/>
      <c r="E43" s="109"/>
      <c r="F43" s="109"/>
      <c r="G43" s="109"/>
      <c r="H43" s="109"/>
      <c r="I43" s="109"/>
    </row>
    <row r="44" spans="1:47" x14ac:dyDescent="0.35">
      <c r="A44" s="48" t="s">
        <v>222</v>
      </c>
      <c r="B44" s="109" t="s">
        <v>223</v>
      </c>
      <c r="C44" s="109"/>
      <c r="D44" s="109"/>
      <c r="E44" s="109"/>
      <c r="F44" s="109"/>
      <c r="G44" s="109"/>
      <c r="H44" s="109"/>
      <c r="I44" s="109"/>
    </row>
    <row r="45" spans="1:47" x14ac:dyDescent="0.35">
      <c r="A45" s="48" t="s">
        <v>224</v>
      </c>
      <c r="B45" s="107" t="s">
        <v>153</v>
      </c>
      <c r="C45" s="107"/>
      <c r="D45" s="107"/>
      <c r="E45" s="107"/>
      <c r="F45" s="107"/>
      <c r="G45" s="107"/>
      <c r="H45" s="107"/>
      <c r="I45" s="107"/>
    </row>
  </sheetData>
  <mergeCells count="12">
    <mergeCell ref="B44:I44"/>
    <mergeCell ref="B45:I45"/>
    <mergeCell ref="B41:I41"/>
    <mergeCell ref="B42:I42"/>
    <mergeCell ref="AD12:AF12"/>
    <mergeCell ref="B12:E12"/>
    <mergeCell ref="F12:I12"/>
    <mergeCell ref="J12:N12"/>
    <mergeCell ref="O12:S12"/>
    <mergeCell ref="T12:X12"/>
    <mergeCell ref="Y12:AC12"/>
    <mergeCell ref="B43:I43"/>
  </mergeCells>
  <conditionalFormatting sqref="C14:C38 G14:G38">
    <cfRule type="expression" dxfId="113" priority="7">
      <formula>"$G3=1"</formula>
    </cfRule>
  </conditionalFormatting>
  <conditionalFormatting sqref="K14:L14 P14:S14 L15:L38 Q15:Q38 K27 K36 K38">
    <cfRule type="expression" dxfId="112" priority="5">
      <formula>"$G3=1"</formula>
    </cfRule>
  </conditionalFormatting>
  <conditionalFormatting sqref="U14:V14 Y14:AC14 T14:T35 V15:V38 AA15:AA38 U27 P36:U36 T37 P38:U38">
    <cfRule type="expression" dxfId="111" priority="4">
      <formula>"$G3=1"</formula>
    </cfRule>
  </conditionalFormatting>
  <conditionalFormatting sqref="Y36:AE36 Y38:AE38">
    <cfRule type="expression" dxfId="110" priority="3">
      <formula>"$G3=1"</formula>
    </cfRule>
  </conditionalFormatting>
  <conditionalFormatting sqref="AF14:AF38">
    <cfRule type="cellIs" dxfId="109" priority="1" operator="lessThan">
      <formula>-1.96</formula>
    </cfRule>
    <cfRule type="cellIs" dxfId="108" priority="2" operator="greaterThan">
      <formula>1.96</formula>
    </cfRule>
  </conditionalFormatting>
  <hyperlinks>
    <hyperlink ref="K1" location="Contents!B62" display="Contents" xr:uid="{0CB18172-D9A9-4764-8D13-3DB2C00E46DC}"/>
  </hyperlink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8A897-0D6E-4477-9C1C-CC584D445DEB}">
  <dimension ref="A1:AF45"/>
  <sheetViews>
    <sheetView zoomScaleNormal="100" workbookViewId="0"/>
  </sheetViews>
  <sheetFormatPr defaultRowHeight="14.5" x14ac:dyDescent="0.35"/>
  <cols>
    <col min="1" max="1" width="26.81640625" bestFit="1" customWidth="1"/>
    <col min="2" max="9" width="15.7265625" customWidth="1"/>
    <col min="10" max="11" width="10.7265625" customWidth="1"/>
    <col min="12" max="12" width="18.1796875" customWidth="1"/>
    <col min="13" max="33" width="10.7265625" customWidth="1"/>
  </cols>
  <sheetData>
    <row r="1" spans="1:32"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c r="L1" s="70"/>
    </row>
    <row r="2" spans="1:32" s="4" customFormat="1" ht="17.25" customHeight="1" x14ac:dyDescent="0.35">
      <c r="A2" s="2" t="s">
        <v>3</v>
      </c>
      <c r="B2" s="3" t="str">
        <f>'Table 5.1'!$B$2</f>
        <v>Chapter 5: Integrating digital technologies into teaching</v>
      </c>
      <c r="C2" s="3"/>
      <c r="D2" s="3"/>
      <c r="E2" s="3"/>
      <c r="F2" s="3"/>
      <c r="G2" s="3"/>
      <c r="H2" s="3"/>
      <c r="I2" s="3"/>
      <c r="J2" s="3"/>
      <c r="K2" s="3"/>
      <c r="L2" s="3"/>
    </row>
    <row r="3" spans="1:32" s="4" customFormat="1" ht="17.25" customHeight="1" x14ac:dyDescent="0.35">
      <c r="A3" s="2"/>
      <c r="B3" s="3"/>
      <c r="C3" s="3"/>
      <c r="D3" s="3"/>
      <c r="E3" s="3"/>
      <c r="F3" s="3"/>
      <c r="G3" s="3"/>
      <c r="H3" s="3"/>
      <c r="I3" s="3"/>
      <c r="J3" s="3"/>
      <c r="K3" s="3"/>
      <c r="L3" s="3"/>
    </row>
    <row r="4" spans="1:32" s="4" customFormat="1" ht="17.25" customHeight="1" x14ac:dyDescent="0.35">
      <c r="A4" s="2" t="s">
        <v>6</v>
      </c>
      <c r="B4" s="3" t="s">
        <v>184</v>
      </c>
      <c r="C4" s="3"/>
      <c r="D4" s="3"/>
      <c r="E4" s="3"/>
      <c r="F4" s="3"/>
      <c r="G4" s="3"/>
      <c r="H4" s="3"/>
      <c r="I4" s="3"/>
      <c r="J4" s="3"/>
      <c r="K4" s="3"/>
      <c r="L4" s="3"/>
    </row>
    <row r="5" spans="1:32" s="4" customFormat="1" ht="17.25" customHeight="1" x14ac:dyDescent="0.35">
      <c r="A5" s="2"/>
      <c r="B5" s="3"/>
      <c r="C5" s="3"/>
      <c r="D5" s="3"/>
      <c r="E5" s="3"/>
      <c r="F5" s="3"/>
      <c r="G5" s="3"/>
      <c r="H5" s="3"/>
      <c r="I5" s="3"/>
      <c r="J5" s="3"/>
      <c r="K5" s="3"/>
      <c r="L5" s="3"/>
    </row>
    <row r="6" spans="1:32" ht="17.25" customHeight="1" x14ac:dyDescent="0.35">
      <c r="A6" s="2" t="s">
        <v>8</v>
      </c>
      <c r="B6" s="3">
        <v>2023</v>
      </c>
      <c r="C6" s="3"/>
      <c r="D6" s="3"/>
      <c r="E6" s="3"/>
      <c r="F6" s="3"/>
      <c r="G6" s="3"/>
      <c r="H6" s="3"/>
      <c r="I6" s="3"/>
      <c r="J6" s="3"/>
      <c r="K6" s="3"/>
      <c r="L6" s="3"/>
    </row>
    <row r="7" spans="1:32" ht="17.25" customHeight="1" x14ac:dyDescent="0.35">
      <c r="A7" s="5"/>
    </row>
    <row r="8" spans="1:32" ht="24" customHeight="1" x14ac:dyDescent="0.35">
      <c r="A8" s="2" t="s">
        <v>9</v>
      </c>
      <c r="B8" s="16" t="s">
        <v>203</v>
      </c>
      <c r="C8" s="41"/>
      <c r="D8" s="41"/>
      <c r="E8" s="41"/>
      <c r="F8" s="41"/>
      <c r="G8" s="41"/>
      <c r="H8" s="41"/>
      <c r="I8" s="41"/>
      <c r="J8" s="17"/>
      <c r="K8" s="17"/>
      <c r="L8" s="17"/>
    </row>
    <row r="9" spans="1:32" x14ac:dyDescent="0.35">
      <c r="A9" s="2" t="s">
        <v>11</v>
      </c>
      <c r="B9" s="3" t="s">
        <v>12</v>
      </c>
      <c r="C9" s="18"/>
      <c r="D9" s="18"/>
      <c r="E9" s="18"/>
      <c r="F9" s="17"/>
      <c r="G9" s="17"/>
      <c r="H9" s="17"/>
      <c r="I9" s="17"/>
      <c r="J9" s="17"/>
      <c r="K9" s="17"/>
      <c r="L9" s="17"/>
    </row>
    <row r="12" spans="1:32" x14ac:dyDescent="0.35">
      <c r="B12" s="130" t="s">
        <v>187</v>
      </c>
      <c r="C12" s="131"/>
      <c r="D12" s="131"/>
      <c r="E12" s="132"/>
      <c r="F12" s="130" t="s">
        <v>188</v>
      </c>
      <c r="G12" s="131"/>
      <c r="H12" s="131"/>
      <c r="I12" s="132"/>
      <c r="J12" s="133"/>
      <c r="K12" s="133"/>
      <c r="L12" s="133"/>
      <c r="M12" s="133"/>
      <c r="N12" s="133"/>
      <c r="O12" s="133"/>
      <c r="P12" s="133"/>
      <c r="Q12" s="133"/>
      <c r="R12" s="133"/>
      <c r="S12" s="133"/>
      <c r="T12" s="133"/>
      <c r="U12" s="133"/>
      <c r="V12" s="133"/>
      <c r="W12" s="133"/>
      <c r="X12" s="133"/>
      <c r="Y12" s="133"/>
      <c r="Z12" s="133"/>
      <c r="AA12" s="133"/>
      <c r="AB12" s="133"/>
      <c r="AC12" s="133"/>
      <c r="AD12" s="121"/>
      <c r="AE12" s="121"/>
      <c r="AF12" s="121"/>
    </row>
    <row r="13" spans="1:32" ht="28" x14ac:dyDescent="0.35">
      <c r="A13" s="23"/>
      <c r="B13" s="22" t="s">
        <v>19</v>
      </c>
      <c r="C13" s="22" t="s">
        <v>20</v>
      </c>
      <c r="D13" s="22" t="s">
        <v>21</v>
      </c>
      <c r="E13" s="22" t="s">
        <v>22</v>
      </c>
      <c r="F13" s="22" t="s">
        <v>19</v>
      </c>
      <c r="G13" s="22" t="s">
        <v>20</v>
      </c>
      <c r="H13" s="22" t="s">
        <v>21</v>
      </c>
      <c r="I13" s="22"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35">
      <c r="A14" s="21" t="s">
        <v>208</v>
      </c>
      <c r="B14" s="82">
        <v>298</v>
      </c>
      <c r="C14" s="83">
        <v>3916.3610450000001</v>
      </c>
      <c r="D14" s="99">
        <v>23.617294331</v>
      </c>
      <c r="E14" s="99">
        <v>1.2201477204</v>
      </c>
      <c r="F14" s="82">
        <v>166</v>
      </c>
      <c r="G14" s="83">
        <v>2095.1733909999998</v>
      </c>
      <c r="H14" s="99">
        <v>12.634771433999999</v>
      </c>
      <c r="I14" s="99">
        <v>1.4753201732000001</v>
      </c>
      <c r="J14" s="102"/>
      <c r="K14" s="103"/>
      <c r="L14" s="102"/>
      <c r="M14" s="102"/>
      <c r="N14" s="102"/>
      <c r="O14" s="102"/>
      <c r="P14" s="103"/>
      <c r="Q14" s="102"/>
      <c r="R14" s="102"/>
      <c r="S14" s="102"/>
      <c r="T14" s="102"/>
      <c r="U14" s="38"/>
      <c r="V14" s="38"/>
      <c r="W14" s="38"/>
      <c r="X14" s="38"/>
      <c r="Y14" s="39"/>
      <c r="Z14" s="38"/>
      <c r="AA14" s="38"/>
      <c r="AB14" s="38"/>
      <c r="AC14" s="38"/>
      <c r="AD14" s="38"/>
      <c r="AE14" s="38"/>
      <c r="AF14" s="40"/>
    </row>
    <row r="15" spans="1:32" x14ac:dyDescent="0.35">
      <c r="A15" s="21" t="s">
        <v>29</v>
      </c>
      <c r="B15" s="82">
        <v>868</v>
      </c>
      <c r="C15" s="83">
        <v>10376.466351999999</v>
      </c>
      <c r="D15" s="99">
        <v>28.060728573999999</v>
      </c>
      <c r="E15" s="99">
        <v>0.98832133290000002</v>
      </c>
      <c r="F15" s="82">
        <v>583</v>
      </c>
      <c r="G15" s="83">
        <v>7288.612408</v>
      </c>
      <c r="H15" s="99">
        <v>19.710349123</v>
      </c>
      <c r="I15" s="99">
        <v>1.1592792192000001</v>
      </c>
      <c r="J15" s="102"/>
      <c r="K15" s="103"/>
      <c r="L15" s="102"/>
      <c r="M15" s="102"/>
      <c r="N15" s="102"/>
      <c r="O15" s="102"/>
      <c r="P15" s="103"/>
      <c r="Q15" s="102"/>
      <c r="R15" s="102"/>
      <c r="S15" s="102"/>
      <c r="T15" s="102"/>
      <c r="U15" s="38"/>
      <c r="V15" s="38"/>
      <c r="W15" s="38"/>
      <c r="X15" s="38"/>
      <c r="Y15" s="39"/>
      <c r="Z15" s="38"/>
      <c r="AA15" s="38"/>
      <c r="AB15" s="38"/>
      <c r="AC15" s="38"/>
      <c r="AD15" s="38"/>
      <c r="AE15" s="38"/>
      <c r="AF15" s="40"/>
    </row>
    <row r="16" spans="1:32" x14ac:dyDescent="0.35">
      <c r="A16" s="21" t="s">
        <v>209</v>
      </c>
      <c r="B16" s="82">
        <v>169</v>
      </c>
      <c r="C16" s="83">
        <v>2033.9059259999999</v>
      </c>
      <c r="D16" s="99">
        <v>19.957981515</v>
      </c>
      <c r="E16" s="99">
        <v>1.6321030178</v>
      </c>
      <c r="F16" s="82">
        <v>185</v>
      </c>
      <c r="G16" s="83">
        <v>2355.9784070000001</v>
      </c>
      <c r="H16" s="99">
        <v>23.118362007000002</v>
      </c>
      <c r="I16" s="99">
        <v>1.7383704420999999</v>
      </c>
      <c r="J16" s="102"/>
      <c r="K16" s="103"/>
      <c r="L16" s="102"/>
      <c r="M16" s="102"/>
      <c r="N16" s="102"/>
      <c r="O16" s="102"/>
      <c r="P16" s="103"/>
      <c r="Q16" s="102"/>
      <c r="R16" s="102"/>
      <c r="S16" s="102"/>
      <c r="T16" s="102"/>
      <c r="U16" s="38"/>
      <c r="V16" s="38"/>
      <c r="W16" s="38"/>
      <c r="X16" s="38"/>
      <c r="Y16" s="39"/>
      <c r="Z16" s="38"/>
      <c r="AA16" s="38"/>
      <c r="AB16" s="38"/>
      <c r="AC16" s="38"/>
      <c r="AD16" s="38"/>
      <c r="AE16" s="38"/>
      <c r="AF16" s="40"/>
    </row>
    <row r="17" spans="1:32" x14ac:dyDescent="0.35">
      <c r="A17" s="21" t="s">
        <v>210</v>
      </c>
      <c r="B17" s="82">
        <v>542</v>
      </c>
      <c r="C17" s="83">
        <v>53035.759580999998</v>
      </c>
      <c r="D17" s="99">
        <v>24.829631306</v>
      </c>
      <c r="E17" s="99">
        <v>1.6369380381</v>
      </c>
      <c r="F17" s="82">
        <v>228</v>
      </c>
      <c r="G17" s="83">
        <v>22708.253881000001</v>
      </c>
      <c r="H17" s="99">
        <v>10.631271729</v>
      </c>
      <c r="I17" s="99">
        <v>1.0017604448999999</v>
      </c>
      <c r="J17" s="102"/>
      <c r="K17" s="103"/>
      <c r="L17" s="102"/>
      <c r="M17" s="102"/>
      <c r="N17" s="102"/>
      <c r="O17" s="102"/>
      <c r="P17" s="103"/>
      <c r="Q17" s="102"/>
      <c r="R17" s="102"/>
      <c r="S17" s="102"/>
      <c r="T17" s="102"/>
      <c r="U17" s="38"/>
      <c r="V17" s="38"/>
      <c r="W17" s="38"/>
      <c r="X17" s="38"/>
      <c r="Y17" s="39"/>
      <c r="Z17" s="38"/>
      <c r="AA17" s="38"/>
      <c r="AB17" s="38"/>
      <c r="AC17" s="38"/>
      <c r="AD17" s="38"/>
      <c r="AE17" s="38"/>
      <c r="AF17" s="40"/>
    </row>
    <row r="18" spans="1:32" x14ac:dyDescent="0.35">
      <c r="A18" s="21" t="s">
        <v>32</v>
      </c>
      <c r="B18" s="82">
        <v>551</v>
      </c>
      <c r="C18" s="83">
        <v>6370.0153609999998</v>
      </c>
      <c r="D18" s="99">
        <v>24.674567599</v>
      </c>
      <c r="E18" s="99">
        <v>1.2512893853</v>
      </c>
      <c r="F18" s="82">
        <v>425</v>
      </c>
      <c r="G18" s="83">
        <v>4950.0042350000003</v>
      </c>
      <c r="H18" s="99">
        <v>19.174084704999999</v>
      </c>
      <c r="I18" s="99">
        <v>1.0945037344999999</v>
      </c>
      <c r="J18" s="102"/>
      <c r="K18" s="103"/>
      <c r="L18" s="102"/>
      <c r="M18" s="102"/>
      <c r="N18" s="102"/>
      <c r="O18" s="102"/>
      <c r="P18" s="103"/>
      <c r="Q18" s="102"/>
      <c r="R18" s="102"/>
      <c r="S18" s="102"/>
      <c r="T18" s="102"/>
      <c r="U18" s="38"/>
      <c r="V18" s="38"/>
      <c r="W18" s="38"/>
      <c r="X18" s="38"/>
      <c r="Y18" s="39"/>
      <c r="Z18" s="38"/>
      <c r="AA18" s="38"/>
      <c r="AB18" s="38"/>
      <c r="AC18" s="38"/>
      <c r="AD18" s="38"/>
      <c r="AE18" s="38"/>
      <c r="AF18" s="40"/>
    </row>
    <row r="19" spans="1:32" x14ac:dyDescent="0.35">
      <c r="A19" s="21" t="s">
        <v>33</v>
      </c>
      <c r="B19" s="82">
        <v>1584</v>
      </c>
      <c r="C19" s="83">
        <v>32349.479276999999</v>
      </c>
      <c r="D19" s="99">
        <v>26.012150804000001</v>
      </c>
      <c r="E19" s="99">
        <v>1.0390419271</v>
      </c>
      <c r="F19" s="82">
        <v>1234</v>
      </c>
      <c r="G19" s="83">
        <v>23020.493426000001</v>
      </c>
      <c r="H19" s="99">
        <v>18.510732165</v>
      </c>
      <c r="I19" s="99">
        <v>0.69798228910000004</v>
      </c>
      <c r="J19" s="102"/>
      <c r="K19" s="103"/>
      <c r="L19" s="102"/>
      <c r="M19" s="102"/>
      <c r="N19" s="102"/>
      <c r="O19" s="102"/>
      <c r="P19" s="103"/>
      <c r="Q19" s="102"/>
      <c r="R19" s="102"/>
      <c r="S19" s="102"/>
      <c r="T19" s="102"/>
      <c r="U19" s="38"/>
      <c r="V19" s="38"/>
      <c r="W19" s="38"/>
      <c r="X19" s="38"/>
      <c r="Y19" s="39"/>
      <c r="Z19" s="38"/>
      <c r="AA19" s="38"/>
      <c r="AB19" s="38"/>
      <c r="AC19" s="38"/>
      <c r="AD19" s="38"/>
      <c r="AE19" s="38"/>
      <c r="AF19" s="40"/>
    </row>
    <row r="20" spans="1:32" x14ac:dyDescent="0.35">
      <c r="A20" s="21" t="s">
        <v>211</v>
      </c>
      <c r="B20" s="82">
        <v>120</v>
      </c>
      <c r="C20" s="83">
        <v>12327.584801999999</v>
      </c>
      <c r="D20" s="99">
        <v>8.2445937185999991</v>
      </c>
      <c r="E20" s="99">
        <v>0.94814922840000004</v>
      </c>
      <c r="F20" s="82">
        <v>47</v>
      </c>
      <c r="G20" s="83">
        <v>5167.3534840000002</v>
      </c>
      <c r="H20" s="99">
        <v>3.4558861903000002</v>
      </c>
      <c r="I20" s="99">
        <v>0.44049085910000002</v>
      </c>
      <c r="J20" s="102"/>
      <c r="K20" s="103"/>
      <c r="L20" s="102"/>
      <c r="M20" s="102"/>
      <c r="N20" s="102"/>
      <c r="O20" s="102"/>
      <c r="P20" s="103"/>
      <c r="Q20" s="102"/>
      <c r="R20" s="102"/>
      <c r="S20" s="102"/>
      <c r="T20" s="102"/>
      <c r="U20" s="38"/>
      <c r="V20" s="38"/>
      <c r="W20" s="38"/>
      <c r="X20" s="38"/>
      <c r="Y20" s="39"/>
      <c r="Z20" s="38"/>
      <c r="AA20" s="38"/>
      <c r="AB20" s="38"/>
      <c r="AC20" s="38"/>
      <c r="AD20" s="38"/>
      <c r="AE20" s="38"/>
      <c r="AF20" s="40"/>
    </row>
    <row r="21" spans="1:32" x14ac:dyDescent="0.35">
      <c r="A21" s="21" t="s">
        <v>35</v>
      </c>
      <c r="B21" s="82">
        <v>509</v>
      </c>
      <c r="C21" s="83">
        <v>3138.2864789999999</v>
      </c>
      <c r="D21" s="99">
        <v>27.738496190999999</v>
      </c>
      <c r="E21" s="99">
        <v>1.5590472141</v>
      </c>
      <c r="F21" s="82">
        <v>641</v>
      </c>
      <c r="G21" s="83">
        <v>4172.6685930000003</v>
      </c>
      <c r="H21" s="99">
        <v>36.881130075000002</v>
      </c>
      <c r="I21" s="99">
        <v>1.9400734395000001</v>
      </c>
      <c r="J21" s="102"/>
      <c r="K21" s="103"/>
      <c r="L21" s="102"/>
      <c r="M21" s="102"/>
      <c r="N21" s="102"/>
      <c r="O21" s="102"/>
      <c r="P21" s="103"/>
      <c r="Q21" s="102"/>
      <c r="R21" s="102"/>
      <c r="S21" s="102"/>
      <c r="T21" s="102"/>
      <c r="U21" s="38"/>
      <c r="V21" s="38"/>
      <c r="W21" s="38"/>
      <c r="X21" s="38"/>
      <c r="Y21" s="39"/>
      <c r="Z21" s="38"/>
      <c r="AA21" s="38"/>
      <c r="AB21" s="38"/>
      <c r="AC21" s="38"/>
      <c r="AD21" s="38"/>
      <c r="AE21" s="38"/>
      <c r="AF21" s="40"/>
    </row>
    <row r="22" spans="1:32" x14ac:dyDescent="0.35">
      <c r="A22" s="21" t="s">
        <v>36</v>
      </c>
      <c r="B22" s="82">
        <v>621</v>
      </c>
      <c r="C22" s="83">
        <v>34922.670961000003</v>
      </c>
      <c r="D22" s="99">
        <v>28.899444621000001</v>
      </c>
      <c r="E22" s="99">
        <v>1.1604423708</v>
      </c>
      <c r="F22" s="82">
        <v>569</v>
      </c>
      <c r="G22" s="83">
        <v>32288.041830999999</v>
      </c>
      <c r="H22" s="99">
        <v>26.719218523999999</v>
      </c>
      <c r="I22" s="99">
        <v>1.1095322565000001</v>
      </c>
      <c r="J22" s="102"/>
      <c r="K22" s="103"/>
      <c r="L22" s="102"/>
      <c r="M22" s="102"/>
      <c r="N22" s="102"/>
      <c r="O22" s="102"/>
      <c r="P22" s="103"/>
      <c r="Q22" s="102"/>
      <c r="R22" s="102"/>
      <c r="S22" s="102"/>
      <c r="T22" s="102"/>
      <c r="U22" s="38"/>
      <c r="V22" s="38"/>
      <c r="W22" s="38"/>
      <c r="X22" s="38"/>
      <c r="Y22" s="39"/>
      <c r="Z22" s="38"/>
      <c r="AA22" s="38"/>
      <c r="AB22" s="38"/>
      <c r="AC22" s="38"/>
      <c r="AD22" s="38"/>
      <c r="AE22" s="38"/>
      <c r="AF22" s="40"/>
    </row>
    <row r="23" spans="1:32" x14ac:dyDescent="0.35">
      <c r="A23" s="21" t="s">
        <v>212</v>
      </c>
      <c r="B23" s="82">
        <v>225</v>
      </c>
      <c r="C23" s="83">
        <v>549.43598899999995</v>
      </c>
      <c r="D23" s="99">
        <v>23.321206325999999</v>
      </c>
      <c r="E23" s="99">
        <v>1.7602780976000001</v>
      </c>
      <c r="F23" s="82">
        <v>174</v>
      </c>
      <c r="G23" s="83">
        <v>441.010335</v>
      </c>
      <c r="H23" s="99">
        <v>18.719001344999999</v>
      </c>
      <c r="I23" s="99">
        <v>1.1997958222</v>
      </c>
      <c r="J23" s="102"/>
      <c r="K23" s="103"/>
      <c r="L23" s="102"/>
      <c r="M23" s="102"/>
      <c r="N23" s="102"/>
      <c r="O23" s="102"/>
      <c r="P23" s="103"/>
      <c r="Q23" s="102"/>
      <c r="R23" s="102"/>
      <c r="S23" s="102"/>
      <c r="T23" s="102"/>
      <c r="U23" s="38"/>
      <c r="V23" s="38"/>
      <c r="W23" s="38"/>
      <c r="X23" s="38"/>
      <c r="Y23" s="39"/>
      <c r="Z23" s="38"/>
      <c r="AA23" s="38"/>
      <c r="AB23" s="38"/>
      <c r="AC23" s="38"/>
      <c r="AD23" s="38"/>
      <c r="AE23" s="38"/>
      <c r="AF23" s="40"/>
    </row>
    <row r="24" spans="1:32" x14ac:dyDescent="0.35">
      <c r="A24" s="21" t="s">
        <v>38</v>
      </c>
      <c r="B24" s="82">
        <v>366</v>
      </c>
      <c r="C24" s="83">
        <v>1541.832887</v>
      </c>
      <c r="D24" s="99">
        <v>23.231892049999999</v>
      </c>
      <c r="E24" s="99">
        <v>1.1835402548</v>
      </c>
      <c r="F24" s="82">
        <v>151</v>
      </c>
      <c r="G24" s="83">
        <v>603.47416299999998</v>
      </c>
      <c r="H24" s="99">
        <v>9.0929741635999992</v>
      </c>
      <c r="I24" s="99">
        <v>0.84338049240000001</v>
      </c>
      <c r="J24" s="102"/>
      <c r="K24" s="103"/>
      <c r="L24" s="102"/>
      <c r="M24" s="102"/>
      <c r="N24" s="102"/>
      <c r="O24" s="102"/>
      <c r="P24" s="103"/>
      <c r="Q24" s="102"/>
      <c r="R24" s="102"/>
      <c r="S24" s="102"/>
      <c r="T24" s="102"/>
      <c r="U24" s="38"/>
      <c r="V24" s="38"/>
      <c r="W24" s="38"/>
      <c r="X24" s="38"/>
      <c r="Y24" s="39"/>
      <c r="Z24" s="38"/>
      <c r="AA24" s="38"/>
      <c r="AB24" s="38"/>
      <c r="AC24" s="38"/>
      <c r="AD24" s="38"/>
      <c r="AE24" s="38"/>
      <c r="AF24" s="40"/>
    </row>
    <row r="25" spans="1:32" x14ac:dyDescent="0.35">
      <c r="A25" s="21" t="s">
        <v>40</v>
      </c>
      <c r="B25" s="82">
        <v>395</v>
      </c>
      <c r="C25" s="83">
        <v>7404.220636</v>
      </c>
      <c r="D25" s="99">
        <v>24.509665720000001</v>
      </c>
      <c r="E25" s="99">
        <v>1.5248660343</v>
      </c>
      <c r="F25" s="82">
        <v>183</v>
      </c>
      <c r="G25" s="83">
        <v>3364.1667900000002</v>
      </c>
      <c r="H25" s="99">
        <v>11.136162401</v>
      </c>
      <c r="I25" s="99">
        <v>1.0118632231</v>
      </c>
      <c r="J25" s="102"/>
      <c r="K25" s="103"/>
      <c r="L25" s="102"/>
      <c r="M25" s="102"/>
      <c r="N25" s="102"/>
      <c r="O25" s="102"/>
      <c r="P25" s="103"/>
      <c r="Q25" s="102"/>
      <c r="R25" s="102"/>
      <c r="S25" s="102"/>
      <c r="T25" s="102"/>
      <c r="U25" s="38"/>
      <c r="V25" s="38"/>
      <c r="W25" s="38"/>
      <c r="X25" s="38"/>
      <c r="Y25" s="39"/>
      <c r="Z25" s="38"/>
      <c r="AA25" s="38"/>
      <c r="AB25" s="38"/>
      <c r="AC25" s="38"/>
      <c r="AD25" s="38"/>
      <c r="AE25" s="38"/>
      <c r="AF25" s="40"/>
    </row>
    <row r="26" spans="1:32" x14ac:dyDescent="0.35">
      <c r="A26" s="21" t="s">
        <v>213</v>
      </c>
      <c r="B26" s="82">
        <v>85</v>
      </c>
      <c r="C26" s="83">
        <v>290.52461199999999</v>
      </c>
      <c r="D26" s="99">
        <v>17.90729704</v>
      </c>
      <c r="E26" s="99">
        <v>1.9213222881000001</v>
      </c>
      <c r="F26" s="82">
        <v>34</v>
      </c>
      <c r="G26" s="83">
        <v>115.022446</v>
      </c>
      <c r="H26" s="99">
        <v>7.0897301807000002</v>
      </c>
      <c r="I26" s="99">
        <v>1.3698726682</v>
      </c>
      <c r="J26" s="102"/>
      <c r="K26" s="103"/>
      <c r="L26" s="102"/>
      <c r="M26" s="102"/>
      <c r="N26" s="102"/>
      <c r="O26" s="102"/>
      <c r="P26" s="103"/>
      <c r="Q26" s="102"/>
      <c r="R26" s="102"/>
      <c r="S26" s="102"/>
      <c r="T26" s="102"/>
      <c r="U26" s="38"/>
      <c r="V26" s="38"/>
      <c r="W26" s="38"/>
      <c r="X26" s="38"/>
      <c r="Y26" s="39"/>
      <c r="Z26" s="38"/>
      <c r="AA26" s="38"/>
      <c r="AB26" s="38"/>
      <c r="AC26" s="38"/>
      <c r="AD26" s="38"/>
      <c r="AE26" s="38"/>
      <c r="AF26" s="40"/>
    </row>
    <row r="27" spans="1:32" x14ac:dyDescent="0.35">
      <c r="A27" s="21" t="s">
        <v>214</v>
      </c>
      <c r="B27" s="82">
        <v>452</v>
      </c>
      <c r="C27" s="83">
        <v>7828.233502</v>
      </c>
      <c r="D27" s="99">
        <v>28.440101167000002</v>
      </c>
      <c r="E27" s="99">
        <v>1.2355328934000001</v>
      </c>
      <c r="F27" s="82">
        <v>223</v>
      </c>
      <c r="G27" s="83">
        <v>3886.142421</v>
      </c>
      <c r="H27" s="99">
        <v>14.118419382000001</v>
      </c>
      <c r="I27" s="99">
        <v>0.95265597329999996</v>
      </c>
      <c r="J27" s="102"/>
      <c r="K27" s="103"/>
      <c r="L27" s="102"/>
      <c r="M27" s="102"/>
      <c r="N27" s="102"/>
      <c r="O27" s="102"/>
      <c r="P27" s="103"/>
      <c r="Q27" s="102"/>
      <c r="R27" s="102"/>
      <c r="S27" s="102"/>
      <c r="T27" s="102"/>
      <c r="U27" s="38"/>
      <c r="V27" s="38"/>
      <c r="W27" s="38"/>
      <c r="X27" s="38"/>
      <c r="Y27" s="39"/>
      <c r="Z27" s="38"/>
      <c r="AA27" s="38"/>
      <c r="AB27" s="38"/>
      <c r="AC27" s="38"/>
      <c r="AD27" s="38"/>
      <c r="AE27" s="38"/>
      <c r="AF27" s="40"/>
    </row>
    <row r="28" spans="1:32" x14ac:dyDescent="0.35">
      <c r="A28" s="21" t="s">
        <v>43</v>
      </c>
      <c r="B28" s="82">
        <v>363</v>
      </c>
      <c r="C28" s="83">
        <v>4039.9863230000001</v>
      </c>
      <c r="D28" s="99">
        <v>18.20877308</v>
      </c>
      <c r="E28" s="99">
        <v>0.93585928309999999</v>
      </c>
      <c r="F28" s="82">
        <v>277</v>
      </c>
      <c r="G28" s="83">
        <v>2942.4401929999999</v>
      </c>
      <c r="H28" s="99">
        <v>13.261981969000001</v>
      </c>
      <c r="I28" s="99">
        <v>0.89524685869999998</v>
      </c>
      <c r="J28" s="102"/>
      <c r="K28" s="103"/>
      <c r="L28" s="102"/>
      <c r="M28" s="102"/>
      <c r="N28" s="102"/>
      <c r="O28" s="102"/>
      <c r="P28" s="103"/>
      <c r="Q28" s="102"/>
      <c r="R28" s="102"/>
      <c r="S28" s="102"/>
      <c r="T28" s="102"/>
      <c r="U28" s="38"/>
      <c r="V28" s="38"/>
      <c r="W28" s="38"/>
      <c r="X28" s="38"/>
      <c r="Y28" s="39"/>
      <c r="Z28" s="38"/>
      <c r="AA28" s="38"/>
      <c r="AB28" s="38"/>
      <c r="AC28" s="38"/>
      <c r="AD28" s="38"/>
      <c r="AE28" s="38"/>
      <c r="AF28" s="40"/>
    </row>
    <row r="29" spans="1:32" x14ac:dyDescent="0.35">
      <c r="A29" s="21" t="s">
        <v>44</v>
      </c>
      <c r="B29" s="82">
        <v>367</v>
      </c>
      <c r="C29" s="83">
        <v>12512.360817999999</v>
      </c>
      <c r="D29" s="99">
        <v>23.134802927999999</v>
      </c>
      <c r="E29" s="99">
        <v>1.4013594668</v>
      </c>
      <c r="F29" s="82">
        <v>555</v>
      </c>
      <c r="G29" s="83">
        <v>20573.471808999999</v>
      </c>
      <c r="H29" s="99">
        <v>38.039441377000003</v>
      </c>
      <c r="I29" s="99">
        <v>1.9017362365999999</v>
      </c>
      <c r="J29" s="102"/>
      <c r="K29" s="103"/>
      <c r="L29" s="102"/>
      <c r="M29" s="102"/>
      <c r="N29" s="102"/>
      <c r="O29" s="102"/>
      <c r="P29" s="103"/>
      <c r="Q29" s="102"/>
      <c r="R29" s="102"/>
      <c r="S29" s="102"/>
      <c r="T29" s="102"/>
      <c r="U29" s="38"/>
      <c r="V29" s="38"/>
      <c r="W29" s="38"/>
      <c r="X29" s="38"/>
      <c r="Y29" s="39"/>
      <c r="Z29" s="38"/>
      <c r="AA29" s="38"/>
      <c r="AB29" s="38"/>
      <c r="AC29" s="38"/>
      <c r="AD29" s="38"/>
      <c r="AE29" s="38"/>
      <c r="AF29" s="40"/>
    </row>
    <row r="30" spans="1:32" x14ac:dyDescent="0.35">
      <c r="A30" s="21" t="s">
        <v>45</v>
      </c>
      <c r="B30" s="82">
        <v>686</v>
      </c>
      <c r="C30" s="83">
        <v>2273.0666449999999</v>
      </c>
      <c r="D30" s="99">
        <v>31.066926869</v>
      </c>
      <c r="E30" s="99">
        <v>1.0950952732000001</v>
      </c>
      <c r="F30" s="82">
        <v>685</v>
      </c>
      <c r="G30" s="83">
        <v>2242.5827129999998</v>
      </c>
      <c r="H30" s="99">
        <v>30.650290557000002</v>
      </c>
      <c r="I30" s="99">
        <v>1.2869102694000001</v>
      </c>
      <c r="J30" s="102"/>
      <c r="K30" s="103"/>
      <c r="L30" s="102"/>
      <c r="M30" s="102"/>
      <c r="N30" s="102"/>
      <c r="O30" s="102"/>
      <c r="P30" s="103"/>
      <c r="Q30" s="102"/>
      <c r="R30" s="102"/>
      <c r="S30" s="102"/>
      <c r="T30" s="102"/>
      <c r="U30" s="38"/>
      <c r="V30" s="38"/>
      <c r="W30" s="38"/>
      <c r="X30" s="38"/>
      <c r="Y30" s="39"/>
      <c r="Z30" s="38"/>
      <c r="AA30" s="38"/>
      <c r="AB30" s="38"/>
      <c r="AC30" s="38"/>
      <c r="AD30" s="38"/>
      <c r="AE30" s="38"/>
      <c r="AF30" s="40"/>
    </row>
    <row r="31" spans="1:32" x14ac:dyDescent="0.35">
      <c r="A31" s="21" t="s">
        <v>215</v>
      </c>
      <c r="B31" s="82">
        <v>746</v>
      </c>
      <c r="C31" s="83">
        <v>8629.3592420000004</v>
      </c>
      <c r="D31" s="99">
        <v>32.8105118</v>
      </c>
      <c r="E31" s="99">
        <v>0.96221732209999999</v>
      </c>
      <c r="F31" s="82">
        <v>478</v>
      </c>
      <c r="G31" s="83">
        <v>5501.7281819999998</v>
      </c>
      <c r="H31" s="99">
        <v>20.918646724999999</v>
      </c>
      <c r="I31" s="99">
        <v>1.5437145112999999</v>
      </c>
      <c r="J31" s="102"/>
      <c r="K31" s="103"/>
      <c r="L31" s="102"/>
      <c r="M31" s="102"/>
      <c r="N31" s="102"/>
      <c r="O31" s="102"/>
      <c r="P31" s="103"/>
      <c r="Q31" s="102"/>
      <c r="R31" s="102"/>
      <c r="S31" s="102"/>
      <c r="T31" s="102"/>
      <c r="U31" s="38"/>
      <c r="V31" s="38"/>
      <c r="W31" s="38"/>
      <c r="X31" s="38"/>
      <c r="Y31" s="39"/>
      <c r="Z31" s="38"/>
      <c r="AA31" s="38"/>
      <c r="AB31" s="38"/>
      <c r="AC31" s="38"/>
      <c r="AD31" s="38"/>
      <c r="AE31" s="38"/>
      <c r="AF31" s="40"/>
    </row>
    <row r="32" spans="1:32" x14ac:dyDescent="0.35">
      <c r="A32" s="21" t="s">
        <v>47</v>
      </c>
      <c r="B32" s="82">
        <v>501</v>
      </c>
      <c r="C32" s="83">
        <v>3599.4864769999999</v>
      </c>
      <c r="D32" s="99">
        <v>24.520084103999999</v>
      </c>
      <c r="E32" s="99">
        <v>1.1863880298</v>
      </c>
      <c r="F32" s="82">
        <v>338</v>
      </c>
      <c r="G32" s="83">
        <v>2372.5256850000001</v>
      </c>
      <c r="H32" s="99">
        <v>16.161896900999999</v>
      </c>
      <c r="I32" s="99">
        <v>0.95974864110000002</v>
      </c>
      <c r="J32" s="102"/>
      <c r="K32" s="103"/>
      <c r="L32" s="102"/>
      <c r="M32" s="102"/>
      <c r="N32" s="102"/>
      <c r="O32" s="102"/>
      <c r="P32" s="103"/>
      <c r="Q32" s="102"/>
      <c r="R32" s="102"/>
      <c r="S32" s="102"/>
      <c r="T32" s="102"/>
      <c r="U32" s="38"/>
      <c r="V32" s="38"/>
      <c r="W32" s="38"/>
      <c r="X32" s="38"/>
      <c r="Y32" s="39"/>
      <c r="Z32" s="38"/>
      <c r="AA32" s="38"/>
      <c r="AB32" s="38"/>
      <c r="AC32" s="38"/>
      <c r="AD32" s="38"/>
      <c r="AE32" s="38"/>
      <c r="AF32" s="40"/>
    </row>
    <row r="33" spans="1:32" x14ac:dyDescent="0.35">
      <c r="A33" s="21" t="s">
        <v>216</v>
      </c>
      <c r="B33" s="82">
        <v>337</v>
      </c>
      <c r="C33" s="83">
        <v>4987.2064289999998</v>
      </c>
      <c r="D33" s="99">
        <v>22.777180114</v>
      </c>
      <c r="E33" s="99">
        <v>1.1855929380000001</v>
      </c>
      <c r="F33" s="82">
        <v>288</v>
      </c>
      <c r="G33" s="83">
        <v>4502.2258760000004</v>
      </c>
      <c r="H33" s="99">
        <v>20.562214770000001</v>
      </c>
      <c r="I33" s="99">
        <v>1.2752824739999999</v>
      </c>
      <c r="J33" s="102"/>
      <c r="K33" s="103"/>
      <c r="L33" s="102"/>
      <c r="M33" s="102"/>
      <c r="N33" s="102"/>
      <c r="O33" s="102"/>
      <c r="P33" s="103"/>
      <c r="Q33" s="102"/>
      <c r="R33" s="102"/>
      <c r="S33" s="102"/>
      <c r="T33" s="102"/>
      <c r="U33" s="38"/>
      <c r="V33" s="38"/>
      <c r="W33" s="38"/>
      <c r="X33" s="38"/>
      <c r="Y33" s="39"/>
      <c r="Z33" s="38"/>
      <c r="AA33" s="38"/>
      <c r="AB33" s="38"/>
      <c r="AC33" s="38"/>
      <c r="AD33" s="38"/>
      <c r="AE33" s="38"/>
      <c r="AF33" s="40"/>
    </row>
    <row r="34" spans="1:32" x14ac:dyDescent="0.35">
      <c r="A34" s="21" t="s">
        <v>50</v>
      </c>
      <c r="B34" s="82">
        <v>294</v>
      </c>
      <c r="C34" s="83">
        <v>2025.39526</v>
      </c>
      <c r="D34" s="99">
        <v>22.992486668000002</v>
      </c>
      <c r="E34" s="99">
        <v>2.0189008827000001</v>
      </c>
      <c r="F34" s="82">
        <v>429</v>
      </c>
      <c r="G34" s="83">
        <v>2869.8119550000001</v>
      </c>
      <c r="H34" s="99">
        <v>32.578388232999998</v>
      </c>
      <c r="I34" s="99">
        <v>1.4140851708</v>
      </c>
      <c r="J34" s="102"/>
      <c r="K34" s="103"/>
      <c r="L34" s="102"/>
      <c r="M34" s="102"/>
      <c r="N34" s="102"/>
      <c r="O34" s="102"/>
      <c r="P34" s="103"/>
      <c r="Q34" s="102"/>
      <c r="R34" s="102"/>
      <c r="S34" s="102"/>
      <c r="T34" s="102"/>
      <c r="U34" s="38"/>
      <c r="V34" s="38"/>
      <c r="W34" s="38"/>
      <c r="X34" s="38"/>
      <c r="Y34" s="39"/>
      <c r="Z34" s="38"/>
      <c r="AA34" s="38"/>
      <c r="AB34" s="38"/>
      <c r="AC34" s="38"/>
      <c r="AD34" s="38"/>
      <c r="AE34" s="38"/>
      <c r="AF34" s="40"/>
    </row>
    <row r="35" spans="1:32" x14ac:dyDescent="0.35">
      <c r="A35" s="21" t="s">
        <v>51</v>
      </c>
      <c r="B35" s="82">
        <v>689</v>
      </c>
      <c r="C35" s="83">
        <v>5971.5336690000004</v>
      </c>
      <c r="D35" s="99">
        <v>32.423546146</v>
      </c>
      <c r="E35" s="99">
        <v>1.1843466395</v>
      </c>
      <c r="F35" s="82">
        <v>578</v>
      </c>
      <c r="G35" s="83">
        <v>5071.2150460000003</v>
      </c>
      <c r="H35" s="99">
        <v>27.535099722999998</v>
      </c>
      <c r="I35" s="99">
        <v>1.1053613334000001</v>
      </c>
      <c r="J35" s="102"/>
      <c r="K35" s="103"/>
      <c r="L35" s="102"/>
      <c r="M35" s="102"/>
      <c r="N35" s="102"/>
      <c r="O35" s="102"/>
      <c r="P35" s="103"/>
      <c r="Q35" s="102"/>
      <c r="R35" s="102"/>
      <c r="S35" s="102"/>
      <c r="T35" s="102"/>
      <c r="U35" s="38"/>
      <c r="V35" s="38"/>
      <c r="W35" s="38"/>
      <c r="X35" s="38"/>
      <c r="Y35" s="39"/>
      <c r="Z35" s="38"/>
      <c r="AA35" s="38"/>
      <c r="AB35" s="38"/>
      <c r="AC35" s="38"/>
      <c r="AD35" s="38"/>
      <c r="AE35" s="38"/>
      <c r="AF35" s="40"/>
    </row>
    <row r="36" spans="1:32" x14ac:dyDescent="0.35">
      <c r="A36" s="21" t="s">
        <v>217</v>
      </c>
      <c r="B36" s="82">
        <v>73</v>
      </c>
      <c r="C36" s="83">
        <v>688.99902999999995</v>
      </c>
      <c r="D36" s="99">
        <v>26.495483101000001</v>
      </c>
      <c r="E36" s="99">
        <v>1.9584070522999999</v>
      </c>
      <c r="F36" s="82">
        <v>36</v>
      </c>
      <c r="G36" s="83">
        <v>307.74727300000001</v>
      </c>
      <c r="H36" s="99">
        <v>11.834432725999999</v>
      </c>
      <c r="I36" s="99">
        <v>2.1328941751000001</v>
      </c>
      <c r="J36" s="102"/>
      <c r="K36" s="103"/>
      <c r="L36" s="102"/>
      <c r="M36" s="102"/>
      <c r="N36" s="102"/>
      <c r="O36" s="102"/>
      <c r="P36" s="103"/>
      <c r="Q36" s="102"/>
      <c r="R36" s="102"/>
      <c r="S36" s="102"/>
      <c r="T36" s="102"/>
      <c r="U36" s="38"/>
      <c r="V36" s="38"/>
      <c r="W36" s="38"/>
      <c r="X36" s="38"/>
      <c r="Y36" s="39"/>
      <c r="Z36" s="38"/>
      <c r="AA36" s="38"/>
      <c r="AB36" s="38"/>
      <c r="AC36" s="38"/>
      <c r="AD36" s="38"/>
      <c r="AE36" s="38"/>
      <c r="AF36" s="40"/>
    </row>
    <row r="37" spans="1:32" x14ac:dyDescent="0.35">
      <c r="A37" s="21" t="s">
        <v>218</v>
      </c>
      <c r="B37" s="82">
        <v>92</v>
      </c>
      <c r="C37" s="83">
        <v>12078.290663</v>
      </c>
      <c r="D37" s="99">
        <v>31.182733854999999</v>
      </c>
      <c r="E37" s="99">
        <v>2.0919832992999998</v>
      </c>
      <c r="F37" s="82">
        <v>25</v>
      </c>
      <c r="G37" s="83">
        <v>3824.8769229999998</v>
      </c>
      <c r="H37" s="99">
        <v>9.8747515225000004</v>
      </c>
      <c r="I37" s="99">
        <v>1.7879664691999999</v>
      </c>
      <c r="J37" s="102"/>
      <c r="K37" s="103"/>
      <c r="L37" s="102"/>
      <c r="M37" s="102"/>
      <c r="N37" s="102"/>
      <c r="O37" s="102"/>
      <c r="P37" s="103"/>
      <c r="Q37" s="102"/>
      <c r="R37" s="102"/>
      <c r="S37" s="102"/>
      <c r="T37" s="102"/>
      <c r="U37" s="38"/>
      <c r="V37" s="38"/>
      <c r="W37" s="38"/>
      <c r="X37" s="38"/>
      <c r="Y37" s="39"/>
      <c r="Z37" s="38"/>
      <c r="AA37" s="38"/>
      <c r="AB37" s="38"/>
      <c r="AC37" s="38"/>
      <c r="AD37" s="38"/>
      <c r="AE37" s="38"/>
      <c r="AF37" s="40"/>
    </row>
    <row r="38" spans="1:32" x14ac:dyDescent="0.35">
      <c r="A38" s="21" t="s">
        <v>219</v>
      </c>
      <c r="B38" s="82">
        <v>71</v>
      </c>
      <c r="C38" s="83">
        <v>589.81032200000004</v>
      </c>
      <c r="D38" s="99">
        <v>16.150669243999999</v>
      </c>
      <c r="E38" s="99">
        <v>2.3058986369999999</v>
      </c>
      <c r="F38" s="82">
        <v>119</v>
      </c>
      <c r="G38" s="83">
        <v>1025.313126</v>
      </c>
      <c r="H38" s="99">
        <v>28.075963667</v>
      </c>
      <c r="I38" s="99">
        <v>2.3885046595000001</v>
      </c>
      <c r="J38" s="102"/>
      <c r="K38" s="103"/>
      <c r="L38" s="102"/>
      <c r="M38" s="102"/>
      <c r="N38" s="102"/>
      <c r="O38" s="102"/>
      <c r="P38" s="103"/>
      <c r="Q38" s="102"/>
      <c r="R38" s="102"/>
      <c r="S38" s="102"/>
      <c r="T38" s="102"/>
      <c r="U38" s="38"/>
      <c r="V38" s="38"/>
      <c r="W38" s="38"/>
      <c r="X38" s="38"/>
      <c r="Y38" s="39"/>
      <c r="Z38" s="38"/>
      <c r="AA38" s="38"/>
      <c r="AB38" s="38"/>
      <c r="AC38" s="38"/>
      <c r="AD38" s="38"/>
      <c r="AE38" s="38"/>
      <c r="AF38" s="40"/>
    </row>
    <row r="39" spans="1:32" x14ac:dyDescent="0.35">
      <c r="O39" s="38"/>
    </row>
    <row r="40" spans="1:32" x14ac:dyDescent="0.35">
      <c r="A40" s="6" t="s">
        <v>52</v>
      </c>
    </row>
    <row r="41" spans="1:32" ht="73.5" customHeight="1" x14ac:dyDescent="0.35">
      <c r="A41" s="7" t="s">
        <v>53</v>
      </c>
      <c r="B41" s="109" t="s">
        <v>204</v>
      </c>
      <c r="C41" s="109"/>
      <c r="D41" s="109"/>
      <c r="E41" s="109"/>
      <c r="F41" s="109"/>
      <c r="G41" s="109"/>
      <c r="H41" s="109"/>
      <c r="I41" s="109"/>
      <c r="J41" s="50"/>
      <c r="K41" s="50"/>
      <c r="L41" s="50"/>
      <c r="M41" s="50"/>
      <c r="N41" s="50"/>
    </row>
    <row r="42" spans="1:32" ht="44.25" customHeight="1" x14ac:dyDescent="0.35">
      <c r="B42" s="109" t="s">
        <v>198</v>
      </c>
      <c r="C42" s="109"/>
      <c r="D42" s="109"/>
      <c r="E42" s="109"/>
      <c r="F42" s="109"/>
      <c r="G42" s="109"/>
      <c r="H42" s="109"/>
      <c r="I42" s="109"/>
      <c r="J42" s="50"/>
      <c r="K42" s="50"/>
      <c r="L42" s="50"/>
      <c r="M42" s="50"/>
      <c r="N42" s="50"/>
    </row>
    <row r="43" spans="1:32" ht="40.9" customHeight="1" x14ac:dyDescent="0.35">
      <c r="A43" s="48" t="s">
        <v>152</v>
      </c>
      <c r="B43" s="109" t="s">
        <v>221</v>
      </c>
      <c r="C43" s="109"/>
      <c r="D43" s="109"/>
      <c r="E43" s="109"/>
      <c r="F43" s="109"/>
      <c r="G43" s="109"/>
      <c r="H43" s="109"/>
      <c r="I43" s="109"/>
    </row>
    <row r="44" spans="1:32" x14ac:dyDescent="0.35">
      <c r="A44" s="48" t="s">
        <v>222</v>
      </c>
      <c r="B44" s="109" t="s">
        <v>223</v>
      </c>
      <c r="C44" s="109"/>
      <c r="D44" s="109"/>
      <c r="E44" s="109"/>
      <c r="F44" s="109"/>
      <c r="G44" s="109"/>
      <c r="H44" s="109"/>
      <c r="I44" s="109"/>
    </row>
    <row r="45" spans="1:32" x14ac:dyDescent="0.35">
      <c r="A45" s="48" t="s">
        <v>224</v>
      </c>
      <c r="B45" s="107" t="s">
        <v>153</v>
      </c>
      <c r="C45" s="107"/>
      <c r="D45" s="107"/>
      <c r="E45" s="107"/>
      <c r="F45" s="107"/>
      <c r="G45" s="107"/>
      <c r="H45" s="107"/>
      <c r="I45" s="107"/>
    </row>
  </sheetData>
  <mergeCells count="12">
    <mergeCell ref="B44:I44"/>
    <mergeCell ref="B45:I45"/>
    <mergeCell ref="B41:I41"/>
    <mergeCell ref="B42:I42"/>
    <mergeCell ref="AD12:AF12"/>
    <mergeCell ref="B12:E12"/>
    <mergeCell ref="F12:I12"/>
    <mergeCell ref="J12:N12"/>
    <mergeCell ref="O12:S12"/>
    <mergeCell ref="T12:X12"/>
    <mergeCell ref="Y12:AC12"/>
    <mergeCell ref="B43:I43"/>
  </mergeCells>
  <conditionalFormatting sqref="C14:C38 G14:G38">
    <cfRule type="expression" dxfId="107" priority="7">
      <formula>"$G3=1"</formula>
    </cfRule>
  </conditionalFormatting>
  <conditionalFormatting sqref="K14:L14 P14:S14 L15:L38 Q15:Q38 K27 K36 K38">
    <cfRule type="expression" dxfId="106" priority="5">
      <formula>"$G3=1"</formula>
    </cfRule>
  </conditionalFormatting>
  <conditionalFormatting sqref="U14:V14 Y14:AC14 T14:T35 V15:V38 AA15:AA38 U27 P36:U36 T37 P38:U38">
    <cfRule type="expression" dxfId="105" priority="4">
      <formula>"$G3=1"</formula>
    </cfRule>
  </conditionalFormatting>
  <conditionalFormatting sqref="Y36:AE36 Y38:AE38">
    <cfRule type="expression" dxfId="104" priority="3">
      <formula>"$G3=1"</formula>
    </cfRule>
  </conditionalFormatting>
  <conditionalFormatting sqref="AF14:AF38">
    <cfRule type="cellIs" dxfId="103" priority="1" operator="lessThan">
      <formula>-1.96</formula>
    </cfRule>
    <cfRule type="cellIs" dxfId="102" priority="2" operator="greaterThan">
      <formula>1.96</formula>
    </cfRule>
  </conditionalFormatting>
  <hyperlinks>
    <hyperlink ref="K1" location="Contents!B63" display="Contents" xr:uid="{26E45EDE-F19D-4230-8C5A-DD9FDEFB1F94}"/>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E2175-6DF1-4109-8B5F-90191A6E7FF8}">
  <dimension ref="A1:AF45"/>
  <sheetViews>
    <sheetView zoomScaleNormal="100" workbookViewId="0"/>
  </sheetViews>
  <sheetFormatPr defaultRowHeight="14.5" x14ac:dyDescent="0.35"/>
  <cols>
    <col min="1" max="1" width="26.81640625" bestFit="1" customWidth="1"/>
    <col min="2" max="9" width="15.7265625" customWidth="1"/>
    <col min="10" max="11" width="10.7265625" customWidth="1"/>
    <col min="12" max="12" width="19.54296875" customWidth="1"/>
    <col min="13" max="33" width="10.7265625" customWidth="1"/>
  </cols>
  <sheetData>
    <row r="1" spans="1:32"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c r="L1" s="70"/>
    </row>
    <row r="2" spans="1:32" s="4" customFormat="1" ht="17.25" customHeight="1" x14ac:dyDescent="0.35">
      <c r="A2" s="2" t="s">
        <v>3</v>
      </c>
      <c r="B2" s="3" t="str">
        <f>'Table 5.1'!$B$2</f>
        <v>Chapter 5: Integrating digital technologies into teaching</v>
      </c>
      <c r="C2" s="3"/>
      <c r="D2" s="3"/>
      <c r="E2" s="3"/>
      <c r="F2" s="3"/>
      <c r="G2" s="3"/>
      <c r="H2" s="3"/>
      <c r="I2" s="3"/>
      <c r="J2" s="3"/>
      <c r="K2" s="3"/>
      <c r="L2" s="3"/>
    </row>
    <row r="3" spans="1:32" s="4" customFormat="1" ht="17.25" customHeight="1" x14ac:dyDescent="0.35">
      <c r="A3" s="2"/>
      <c r="B3" s="3"/>
      <c r="C3" s="3"/>
      <c r="D3" s="3"/>
      <c r="E3" s="3"/>
      <c r="F3" s="3"/>
      <c r="G3" s="3"/>
      <c r="H3" s="3"/>
      <c r="I3" s="3"/>
      <c r="J3" s="3"/>
      <c r="K3" s="3"/>
      <c r="L3" s="3"/>
    </row>
    <row r="4" spans="1:32" s="4" customFormat="1" ht="17.25" customHeight="1" x14ac:dyDescent="0.35">
      <c r="A4" s="2" t="s">
        <v>6</v>
      </c>
      <c r="B4" s="3" t="s">
        <v>184</v>
      </c>
      <c r="C4" s="3"/>
      <c r="D4" s="3"/>
      <c r="E4" s="3"/>
      <c r="F4" s="3"/>
      <c r="G4" s="3"/>
      <c r="H4" s="3"/>
      <c r="I4" s="3"/>
      <c r="J4" s="3"/>
      <c r="K4" s="3"/>
      <c r="L4" s="3"/>
    </row>
    <row r="5" spans="1:32" s="4" customFormat="1" ht="17.25" customHeight="1" x14ac:dyDescent="0.35">
      <c r="A5" s="2"/>
      <c r="B5" s="3"/>
      <c r="C5" s="3"/>
      <c r="D5" s="3"/>
      <c r="E5" s="3"/>
      <c r="F5" s="3"/>
      <c r="G5" s="3"/>
      <c r="H5" s="3"/>
      <c r="I5" s="3"/>
      <c r="J5" s="3"/>
      <c r="K5" s="3"/>
      <c r="L5" s="3"/>
    </row>
    <row r="6" spans="1:32" ht="17.25" customHeight="1" x14ac:dyDescent="0.35">
      <c r="A6" s="2" t="s">
        <v>8</v>
      </c>
      <c r="B6" s="3">
        <v>2023</v>
      </c>
      <c r="C6" s="3"/>
      <c r="D6" s="3"/>
      <c r="E6" s="3"/>
      <c r="F6" s="3"/>
      <c r="G6" s="3"/>
      <c r="H6" s="3"/>
      <c r="I6" s="3"/>
      <c r="J6" s="3"/>
      <c r="K6" s="3"/>
      <c r="L6" s="3"/>
    </row>
    <row r="7" spans="1:32" ht="17.25" customHeight="1" x14ac:dyDescent="0.35">
      <c r="A7" s="5"/>
    </row>
    <row r="8" spans="1:32" ht="24" customHeight="1" x14ac:dyDescent="0.35">
      <c r="A8" s="2" t="s">
        <v>9</v>
      </c>
      <c r="B8" s="16" t="s">
        <v>205</v>
      </c>
      <c r="C8" s="41"/>
      <c r="D8" s="41"/>
      <c r="E8" s="41"/>
      <c r="F8" s="41"/>
      <c r="G8" s="41"/>
      <c r="H8" s="41"/>
      <c r="I8" s="41"/>
      <c r="J8" s="17"/>
      <c r="K8" s="17"/>
      <c r="L8" s="17"/>
    </row>
    <row r="9" spans="1:32" x14ac:dyDescent="0.35">
      <c r="A9" s="2" t="s">
        <v>11</v>
      </c>
      <c r="B9" s="3" t="s">
        <v>12</v>
      </c>
      <c r="C9" s="18"/>
      <c r="D9" s="18"/>
      <c r="E9" s="18"/>
      <c r="F9" s="17"/>
      <c r="G9" s="17"/>
      <c r="H9" s="17"/>
      <c r="I9" s="17"/>
      <c r="J9" s="17"/>
      <c r="K9" s="17"/>
      <c r="L9" s="17"/>
    </row>
    <row r="12" spans="1:32" x14ac:dyDescent="0.35">
      <c r="B12" s="130" t="s">
        <v>187</v>
      </c>
      <c r="C12" s="131"/>
      <c r="D12" s="131"/>
      <c r="E12" s="132"/>
      <c r="F12" s="130" t="s">
        <v>188</v>
      </c>
      <c r="G12" s="131"/>
      <c r="H12" s="131"/>
      <c r="I12" s="132"/>
      <c r="J12" s="133"/>
      <c r="K12" s="133"/>
      <c r="L12" s="133"/>
      <c r="M12" s="133"/>
      <c r="N12" s="133"/>
      <c r="O12" s="133"/>
      <c r="P12" s="133"/>
      <c r="Q12" s="133"/>
      <c r="R12" s="133"/>
      <c r="S12" s="133"/>
      <c r="T12" s="133"/>
      <c r="U12" s="133"/>
      <c r="V12" s="133"/>
      <c r="W12" s="133"/>
      <c r="X12" s="133"/>
      <c r="Y12" s="133"/>
      <c r="Z12" s="133"/>
      <c r="AA12" s="133"/>
      <c r="AB12" s="133"/>
      <c r="AC12" s="133"/>
      <c r="AD12" s="121"/>
      <c r="AE12" s="121"/>
      <c r="AF12" s="121"/>
    </row>
    <row r="13" spans="1:32" ht="28" x14ac:dyDescent="0.35">
      <c r="A13" s="23"/>
      <c r="B13" s="22" t="s">
        <v>19</v>
      </c>
      <c r="C13" s="22" t="s">
        <v>20</v>
      </c>
      <c r="D13" s="22" t="s">
        <v>21</v>
      </c>
      <c r="E13" s="22" t="s">
        <v>22</v>
      </c>
      <c r="F13" s="22" t="s">
        <v>19</v>
      </c>
      <c r="G13" s="22" t="s">
        <v>20</v>
      </c>
      <c r="H13" s="22" t="s">
        <v>21</v>
      </c>
      <c r="I13" s="22"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35">
      <c r="A14" s="21" t="s">
        <v>208</v>
      </c>
      <c r="B14" s="82">
        <v>287</v>
      </c>
      <c r="C14" s="83">
        <v>3628.904262</v>
      </c>
      <c r="D14" s="99">
        <v>22.011670203000001</v>
      </c>
      <c r="E14" s="99">
        <v>1.2568488708000001</v>
      </c>
      <c r="F14" s="82">
        <v>155</v>
      </c>
      <c r="G14" s="83">
        <v>2042.9037639999999</v>
      </c>
      <c r="H14" s="99">
        <v>12.391543195000001</v>
      </c>
      <c r="I14" s="99">
        <v>1.0349710957</v>
      </c>
      <c r="J14" s="102"/>
      <c r="K14" s="103"/>
      <c r="L14" s="102"/>
      <c r="M14" s="102"/>
      <c r="N14" s="102"/>
      <c r="O14" s="102"/>
      <c r="P14" s="103"/>
      <c r="Q14" s="102"/>
      <c r="R14" s="102"/>
      <c r="S14" s="102"/>
      <c r="T14" s="102"/>
      <c r="U14" s="38"/>
      <c r="V14" s="38"/>
      <c r="W14" s="38"/>
      <c r="X14" s="38"/>
      <c r="Y14" s="39"/>
      <c r="Z14" s="38"/>
      <c r="AA14" s="38"/>
      <c r="AB14" s="38"/>
      <c r="AC14" s="38"/>
      <c r="AD14" s="38"/>
      <c r="AE14" s="38"/>
      <c r="AF14" s="40"/>
    </row>
    <row r="15" spans="1:32" x14ac:dyDescent="0.35">
      <c r="A15" s="21" t="s">
        <v>29</v>
      </c>
      <c r="B15" s="82">
        <v>657</v>
      </c>
      <c r="C15" s="83">
        <v>8155.1644130000004</v>
      </c>
      <c r="D15" s="99">
        <v>22.060601611999999</v>
      </c>
      <c r="E15" s="99">
        <v>0.90886867370000002</v>
      </c>
      <c r="F15" s="82">
        <v>461</v>
      </c>
      <c r="G15" s="83">
        <v>5605.9339840000002</v>
      </c>
      <c r="H15" s="99">
        <v>15.164657635999999</v>
      </c>
      <c r="I15" s="99">
        <v>0.74216563290000004</v>
      </c>
      <c r="J15" s="102"/>
      <c r="K15" s="103"/>
      <c r="L15" s="102"/>
      <c r="M15" s="102"/>
      <c r="N15" s="102"/>
      <c r="O15" s="102"/>
      <c r="P15" s="103"/>
      <c r="Q15" s="102"/>
      <c r="R15" s="102"/>
      <c r="S15" s="102"/>
      <c r="T15" s="102"/>
      <c r="U15" s="38"/>
      <c r="V15" s="38"/>
      <c r="W15" s="38"/>
      <c r="X15" s="38"/>
      <c r="Y15" s="39"/>
      <c r="Z15" s="38"/>
      <c r="AA15" s="38"/>
      <c r="AB15" s="38"/>
      <c r="AC15" s="38"/>
      <c r="AD15" s="38"/>
      <c r="AE15" s="38"/>
      <c r="AF15" s="40"/>
    </row>
    <row r="16" spans="1:32" x14ac:dyDescent="0.35">
      <c r="A16" s="21" t="s">
        <v>209</v>
      </c>
      <c r="B16" s="82">
        <v>140</v>
      </c>
      <c r="C16" s="83">
        <v>1685.5779709999999</v>
      </c>
      <c r="D16" s="99">
        <v>16.628034378999999</v>
      </c>
      <c r="E16" s="99">
        <v>1.4203005017999999</v>
      </c>
      <c r="F16" s="82">
        <v>178</v>
      </c>
      <c r="G16" s="83">
        <v>2059.68264</v>
      </c>
      <c r="H16" s="99">
        <v>20.318534250999999</v>
      </c>
      <c r="I16" s="99">
        <v>1.5677737691</v>
      </c>
      <c r="J16" s="102"/>
      <c r="K16" s="103"/>
      <c r="L16" s="102"/>
      <c r="M16" s="102"/>
      <c r="N16" s="102"/>
      <c r="O16" s="102"/>
      <c r="P16" s="103"/>
      <c r="Q16" s="102"/>
      <c r="R16" s="102"/>
      <c r="S16" s="102"/>
      <c r="T16" s="102"/>
      <c r="U16" s="38"/>
      <c r="V16" s="38"/>
      <c r="W16" s="38"/>
      <c r="X16" s="38"/>
      <c r="Y16" s="39"/>
      <c r="Z16" s="38"/>
      <c r="AA16" s="38"/>
      <c r="AB16" s="38"/>
      <c r="AC16" s="38"/>
      <c r="AD16" s="38"/>
      <c r="AE16" s="38"/>
      <c r="AF16" s="40"/>
    </row>
    <row r="17" spans="1:32" x14ac:dyDescent="0.35">
      <c r="A17" s="21" t="s">
        <v>210</v>
      </c>
      <c r="B17" s="82">
        <v>314</v>
      </c>
      <c r="C17" s="83">
        <v>35843.913961999999</v>
      </c>
      <c r="D17" s="99">
        <v>16.865396896</v>
      </c>
      <c r="E17" s="99">
        <v>1.8906217653999999</v>
      </c>
      <c r="F17" s="82">
        <v>86</v>
      </c>
      <c r="G17" s="83">
        <v>9666.5338229999998</v>
      </c>
      <c r="H17" s="99">
        <v>4.5483294516999999</v>
      </c>
      <c r="I17" s="99">
        <v>0.62988560910000002</v>
      </c>
      <c r="J17" s="102"/>
      <c r="K17" s="103"/>
      <c r="L17" s="102"/>
      <c r="M17" s="102"/>
      <c r="N17" s="102"/>
      <c r="O17" s="102"/>
      <c r="P17" s="103"/>
      <c r="Q17" s="102"/>
      <c r="R17" s="102"/>
      <c r="S17" s="102"/>
      <c r="T17" s="102"/>
      <c r="U17" s="38"/>
      <c r="V17" s="38"/>
      <c r="W17" s="38"/>
      <c r="X17" s="38"/>
      <c r="Y17" s="39"/>
      <c r="Z17" s="38"/>
      <c r="AA17" s="38"/>
      <c r="AB17" s="38"/>
      <c r="AC17" s="38"/>
      <c r="AD17" s="38"/>
      <c r="AE17" s="38"/>
      <c r="AF17" s="40"/>
    </row>
    <row r="18" spans="1:32" x14ac:dyDescent="0.35">
      <c r="A18" s="21" t="s">
        <v>32</v>
      </c>
      <c r="B18" s="82">
        <v>474</v>
      </c>
      <c r="C18" s="83">
        <v>5292.4214439999996</v>
      </c>
      <c r="D18" s="99">
        <v>20.476966239999999</v>
      </c>
      <c r="E18" s="99">
        <v>1.0605808211000001</v>
      </c>
      <c r="F18" s="82">
        <v>279</v>
      </c>
      <c r="G18" s="83">
        <v>3304.9709459999999</v>
      </c>
      <c r="H18" s="99">
        <v>12.787299574</v>
      </c>
      <c r="I18" s="99">
        <v>1.0811448888999999</v>
      </c>
      <c r="J18" s="102"/>
      <c r="K18" s="103"/>
      <c r="L18" s="102"/>
      <c r="M18" s="102"/>
      <c r="N18" s="102"/>
      <c r="O18" s="102"/>
      <c r="P18" s="103"/>
      <c r="Q18" s="102"/>
      <c r="R18" s="102"/>
      <c r="S18" s="102"/>
      <c r="T18" s="102"/>
      <c r="U18" s="38"/>
      <c r="V18" s="38"/>
      <c r="W18" s="38"/>
      <c r="X18" s="38"/>
      <c r="Y18" s="39"/>
      <c r="Z18" s="38"/>
      <c r="AA18" s="38"/>
      <c r="AB18" s="38"/>
      <c r="AC18" s="38"/>
      <c r="AD18" s="38"/>
      <c r="AE18" s="38"/>
      <c r="AF18" s="40"/>
    </row>
    <row r="19" spans="1:32" x14ac:dyDescent="0.35">
      <c r="A19" s="21" t="s">
        <v>33</v>
      </c>
      <c r="B19" s="82">
        <v>1127</v>
      </c>
      <c r="C19" s="83">
        <v>23867.241966000001</v>
      </c>
      <c r="D19" s="99">
        <v>19.208569447999999</v>
      </c>
      <c r="E19" s="99">
        <v>0.81212356230000005</v>
      </c>
      <c r="F19" s="82">
        <v>807</v>
      </c>
      <c r="G19" s="83">
        <v>15089.164849999999</v>
      </c>
      <c r="H19" s="99">
        <v>12.143894604</v>
      </c>
      <c r="I19" s="99">
        <v>0.65846066820000004</v>
      </c>
      <c r="J19" s="102"/>
      <c r="K19" s="103"/>
      <c r="L19" s="102"/>
      <c r="M19" s="102"/>
      <c r="N19" s="102"/>
      <c r="O19" s="102"/>
      <c r="P19" s="103"/>
      <c r="Q19" s="102"/>
      <c r="R19" s="102"/>
      <c r="S19" s="102"/>
      <c r="T19" s="102"/>
      <c r="U19" s="38"/>
      <c r="V19" s="38"/>
      <c r="W19" s="38"/>
      <c r="X19" s="38"/>
      <c r="Y19" s="39"/>
      <c r="Z19" s="38"/>
      <c r="AA19" s="38"/>
      <c r="AB19" s="38"/>
      <c r="AC19" s="38"/>
      <c r="AD19" s="38"/>
      <c r="AE19" s="38"/>
      <c r="AF19" s="40"/>
    </row>
    <row r="20" spans="1:32" x14ac:dyDescent="0.35">
      <c r="A20" s="21" t="s">
        <v>211</v>
      </c>
      <c r="B20" s="82">
        <v>167</v>
      </c>
      <c r="C20" s="83">
        <v>18161.017295000001</v>
      </c>
      <c r="D20" s="99">
        <v>12.031782731</v>
      </c>
      <c r="E20" s="99">
        <v>0.85660886849999995</v>
      </c>
      <c r="F20" s="82">
        <v>59</v>
      </c>
      <c r="G20" s="83">
        <v>6089.2496899999996</v>
      </c>
      <c r="H20" s="99">
        <v>4.0341643901999999</v>
      </c>
      <c r="I20" s="99">
        <v>0.46707462989999998</v>
      </c>
      <c r="J20" s="102"/>
      <c r="K20" s="103"/>
      <c r="L20" s="102"/>
      <c r="M20" s="102"/>
      <c r="N20" s="102"/>
      <c r="O20" s="102"/>
      <c r="P20" s="103"/>
      <c r="Q20" s="102"/>
      <c r="R20" s="102"/>
      <c r="S20" s="102"/>
      <c r="T20" s="102"/>
      <c r="U20" s="38"/>
      <c r="V20" s="38"/>
      <c r="W20" s="38"/>
      <c r="X20" s="38"/>
      <c r="Y20" s="39"/>
      <c r="Z20" s="38"/>
      <c r="AA20" s="38"/>
      <c r="AB20" s="38"/>
      <c r="AC20" s="38"/>
      <c r="AD20" s="38"/>
      <c r="AE20" s="38"/>
      <c r="AF20" s="40"/>
    </row>
    <row r="21" spans="1:32" x14ac:dyDescent="0.35">
      <c r="A21" s="21" t="s">
        <v>35</v>
      </c>
      <c r="B21" s="82">
        <v>504</v>
      </c>
      <c r="C21" s="83">
        <v>3148.1141120000002</v>
      </c>
      <c r="D21" s="99">
        <v>27.755935090000001</v>
      </c>
      <c r="E21" s="99">
        <v>1.2950489398</v>
      </c>
      <c r="F21" s="82">
        <v>554</v>
      </c>
      <c r="G21" s="83">
        <v>3558.6767150000001</v>
      </c>
      <c r="H21" s="99">
        <v>31.375736835000001</v>
      </c>
      <c r="I21" s="99">
        <v>1.7354738857000001</v>
      </c>
      <c r="J21" s="102"/>
      <c r="K21" s="103"/>
      <c r="L21" s="102"/>
      <c r="M21" s="102"/>
      <c r="N21" s="102"/>
      <c r="O21" s="102"/>
      <c r="P21" s="103"/>
      <c r="Q21" s="102"/>
      <c r="R21" s="102"/>
      <c r="S21" s="102"/>
      <c r="T21" s="102"/>
      <c r="U21" s="38"/>
      <c r="V21" s="38"/>
      <c r="W21" s="38"/>
      <c r="X21" s="38"/>
      <c r="Y21" s="39"/>
      <c r="Z21" s="38"/>
      <c r="AA21" s="38"/>
      <c r="AB21" s="38"/>
      <c r="AC21" s="38"/>
      <c r="AD21" s="38"/>
      <c r="AE21" s="38"/>
      <c r="AF21" s="40"/>
    </row>
    <row r="22" spans="1:32" x14ac:dyDescent="0.35">
      <c r="A22" s="21" t="s">
        <v>36</v>
      </c>
      <c r="B22" s="82">
        <v>515</v>
      </c>
      <c r="C22" s="83">
        <v>29335.466228000001</v>
      </c>
      <c r="D22" s="99">
        <v>24.262659249999999</v>
      </c>
      <c r="E22" s="99">
        <v>1.1881319442</v>
      </c>
      <c r="F22" s="82">
        <v>388</v>
      </c>
      <c r="G22" s="83">
        <v>21904.605675999999</v>
      </c>
      <c r="H22" s="99">
        <v>18.116773035000001</v>
      </c>
      <c r="I22" s="99">
        <v>0.95946386250000004</v>
      </c>
      <c r="J22" s="102"/>
      <c r="K22" s="103"/>
      <c r="L22" s="102"/>
      <c r="M22" s="102"/>
      <c r="N22" s="102"/>
      <c r="O22" s="102"/>
      <c r="P22" s="103"/>
      <c r="Q22" s="102"/>
      <c r="R22" s="102"/>
      <c r="S22" s="102"/>
      <c r="T22" s="102"/>
      <c r="U22" s="38"/>
      <c r="V22" s="38"/>
      <c r="W22" s="38"/>
      <c r="X22" s="38"/>
      <c r="Y22" s="39"/>
      <c r="Z22" s="38"/>
      <c r="AA22" s="38"/>
      <c r="AB22" s="38"/>
      <c r="AC22" s="38"/>
      <c r="AD22" s="38"/>
      <c r="AE22" s="38"/>
      <c r="AF22" s="40"/>
    </row>
    <row r="23" spans="1:32" x14ac:dyDescent="0.35">
      <c r="A23" s="21" t="s">
        <v>212</v>
      </c>
      <c r="B23" s="82">
        <v>152</v>
      </c>
      <c r="C23" s="83">
        <v>380.33275600000002</v>
      </c>
      <c r="D23" s="99">
        <v>16.081348326000001</v>
      </c>
      <c r="E23" s="99">
        <v>1.2027214549</v>
      </c>
      <c r="F23" s="82">
        <v>172</v>
      </c>
      <c r="G23" s="83">
        <v>419.015694</v>
      </c>
      <c r="H23" s="99">
        <v>17.716952370000001</v>
      </c>
      <c r="I23" s="99">
        <v>1.1637339142000001</v>
      </c>
      <c r="J23" s="102"/>
      <c r="K23" s="103"/>
      <c r="L23" s="102"/>
      <c r="M23" s="102"/>
      <c r="N23" s="102"/>
      <c r="O23" s="102"/>
      <c r="P23" s="103"/>
      <c r="Q23" s="102"/>
      <c r="R23" s="102"/>
      <c r="S23" s="102"/>
      <c r="T23" s="102"/>
      <c r="U23" s="38"/>
      <c r="V23" s="38"/>
      <c r="W23" s="38"/>
      <c r="X23" s="38"/>
      <c r="Y23" s="39"/>
      <c r="Z23" s="38"/>
      <c r="AA23" s="38"/>
      <c r="AB23" s="38"/>
      <c r="AC23" s="38"/>
      <c r="AD23" s="38"/>
      <c r="AE23" s="38"/>
      <c r="AF23" s="40"/>
    </row>
    <row r="24" spans="1:32" x14ac:dyDescent="0.35">
      <c r="A24" s="21" t="s">
        <v>38</v>
      </c>
      <c r="B24" s="82">
        <v>444</v>
      </c>
      <c r="C24" s="83">
        <v>1874.963512</v>
      </c>
      <c r="D24" s="99">
        <v>28.424822266</v>
      </c>
      <c r="E24" s="99">
        <v>1.2748065205000001</v>
      </c>
      <c r="F24" s="82">
        <v>182</v>
      </c>
      <c r="G24" s="83">
        <v>713.98251500000003</v>
      </c>
      <c r="H24" s="99">
        <v>10.824117896000001</v>
      </c>
      <c r="I24" s="99">
        <v>1.1062777839</v>
      </c>
      <c r="J24" s="102"/>
      <c r="K24" s="103"/>
      <c r="L24" s="102"/>
      <c r="M24" s="102"/>
      <c r="N24" s="102"/>
      <c r="O24" s="102"/>
      <c r="P24" s="103"/>
      <c r="Q24" s="102"/>
      <c r="R24" s="102"/>
      <c r="S24" s="102"/>
      <c r="T24" s="102"/>
      <c r="U24" s="38"/>
      <c r="V24" s="38"/>
      <c r="W24" s="38"/>
      <c r="X24" s="38"/>
      <c r="Y24" s="39"/>
      <c r="Z24" s="38"/>
      <c r="AA24" s="38"/>
      <c r="AB24" s="38"/>
      <c r="AC24" s="38"/>
      <c r="AD24" s="38"/>
      <c r="AE24" s="38"/>
      <c r="AF24" s="40"/>
    </row>
    <row r="25" spans="1:32" x14ac:dyDescent="0.35">
      <c r="A25" s="21" t="s">
        <v>40</v>
      </c>
      <c r="B25" s="82">
        <v>288</v>
      </c>
      <c r="C25" s="83">
        <v>5588.989149</v>
      </c>
      <c r="D25" s="99">
        <v>18.511364618000002</v>
      </c>
      <c r="E25" s="99">
        <v>1.3332409527</v>
      </c>
      <c r="F25" s="82">
        <v>151</v>
      </c>
      <c r="G25" s="83">
        <v>2773.8623160000002</v>
      </c>
      <c r="H25" s="99">
        <v>9.1873459328999996</v>
      </c>
      <c r="I25" s="99">
        <v>0.89844480069999999</v>
      </c>
      <c r="J25" s="102"/>
      <c r="K25" s="103"/>
      <c r="L25" s="102"/>
      <c r="M25" s="102"/>
      <c r="N25" s="102"/>
      <c r="O25" s="102"/>
      <c r="P25" s="103"/>
      <c r="Q25" s="102"/>
      <c r="R25" s="102"/>
      <c r="S25" s="102"/>
      <c r="T25" s="102"/>
      <c r="U25" s="38"/>
      <c r="V25" s="38"/>
      <c r="W25" s="38"/>
      <c r="X25" s="38"/>
      <c r="Y25" s="39"/>
      <c r="Z25" s="38"/>
      <c r="AA25" s="38"/>
      <c r="AB25" s="38"/>
      <c r="AC25" s="38"/>
      <c r="AD25" s="38"/>
      <c r="AE25" s="38"/>
      <c r="AF25" s="40"/>
    </row>
    <row r="26" spans="1:32" x14ac:dyDescent="0.35">
      <c r="A26" s="21" t="s">
        <v>213</v>
      </c>
      <c r="B26" s="82">
        <v>59</v>
      </c>
      <c r="C26" s="83">
        <v>226.28368399999999</v>
      </c>
      <c r="D26" s="99">
        <v>14.042502121</v>
      </c>
      <c r="E26" s="99">
        <v>2.0033343542000002</v>
      </c>
      <c r="F26" s="82">
        <v>43</v>
      </c>
      <c r="G26" s="83">
        <v>154.50454999999999</v>
      </c>
      <c r="H26" s="99">
        <v>9.5880994798000003</v>
      </c>
      <c r="I26" s="99">
        <v>1.8454470378000001</v>
      </c>
      <c r="J26" s="102"/>
      <c r="K26" s="103"/>
      <c r="L26" s="102"/>
      <c r="M26" s="102"/>
      <c r="N26" s="102"/>
      <c r="O26" s="102"/>
      <c r="P26" s="103"/>
      <c r="Q26" s="102"/>
      <c r="R26" s="102"/>
      <c r="S26" s="102"/>
      <c r="T26" s="102"/>
      <c r="U26" s="38"/>
      <c r="V26" s="38"/>
      <c r="W26" s="38"/>
      <c r="X26" s="38"/>
      <c r="Y26" s="39"/>
      <c r="Z26" s="38"/>
      <c r="AA26" s="38"/>
      <c r="AB26" s="38"/>
      <c r="AC26" s="38"/>
      <c r="AD26" s="38"/>
      <c r="AE26" s="38"/>
      <c r="AF26" s="40"/>
    </row>
    <row r="27" spans="1:32" x14ac:dyDescent="0.35">
      <c r="A27" s="21" t="s">
        <v>214</v>
      </c>
      <c r="B27" s="82">
        <v>317</v>
      </c>
      <c r="C27" s="83">
        <v>5503.9893920000004</v>
      </c>
      <c r="D27" s="99">
        <v>20.008340023999999</v>
      </c>
      <c r="E27" s="99">
        <v>0.79723122889999998</v>
      </c>
      <c r="F27" s="82">
        <v>144</v>
      </c>
      <c r="G27" s="83">
        <v>2526.0934699999998</v>
      </c>
      <c r="H27" s="99">
        <v>9.1829641146000007</v>
      </c>
      <c r="I27" s="99">
        <v>0.76262778590000002</v>
      </c>
      <c r="J27" s="102"/>
      <c r="K27" s="103"/>
      <c r="L27" s="102"/>
      <c r="M27" s="102"/>
      <c r="N27" s="102"/>
      <c r="O27" s="102"/>
      <c r="P27" s="103"/>
      <c r="Q27" s="102"/>
      <c r="R27" s="102"/>
      <c r="S27" s="102"/>
      <c r="T27" s="102"/>
      <c r="U27" s="38"/>
      <c r="V27" s="38"/>
      <c r="W27" s="38"/>
      <c r="X27" s="38"/>
      <c r="Y27" s="39"/>
      <c r="Z27" s="38"/>
      <c r="AA27" s="38"/>
      <c r="AB27" s="38"/>
      <c r="AC27" s="38"/>
      <c r="AD27" s="38"/>
      <c r="AE27" s="38"/>
      <c r="AF27" s="40"/>
    </row>
    <row r="28" spans="1:32" x14ac:dyDescent="0.35">
      <c r="A28" s="21" t="s">
        <v>43</v>
      </c>
      <c r="B28" s="82">
        <v>354</v>
      </c>
      <c r="C28" s="83">
        <v>3932.1860879999999</v>
      </c>
      <c r="D28" s="99">
        <v>17.671955133000001</v>
      </c>
      <c r="E28" s="99">
        <v>1.0173041683999999</v>
      </c>
      <c r="F28" s="82">
        <v>303</v>
      </c>
      <c r="G28" s="83">
        <v>3302.9890150000001</v>
      </c>
      <c r="H28" s="99">
        <v>14.844229740999999</v>
      </c>
      <c r="I28" s="99">
        <v>0.80819959880000003</v>
      </c>
      <c r="J28" s="102"/>
      <c r="K28" s="103"/>
      <c r="L28" s="102"/>
      <c r="M28" s="102"/>
      <c r="N28" s="102"/>
      <c r="O28" s="102"/>
      <c r="P28" s="103"/>
      <c r="Q28" s="102"/>
      <c r="R28" s="102"/>
      <c r="S28" s="102"/>
      <c r="T28" s="102"/>
      <c r="U28" s="38"/>
      <c r="V28" s="38"/>
      <c r="W28" s="38"/>
      <c r="X28" s="38"/>
      <c r="Y28" s="39"/>
      <c r="Z28" s="38"/>
      <c r="AA28" s="38"/>
      <c r="AB28" s="38"/>
      <c r="AC28" s="38"/>
      <c r="AD28" s="38"/>
      <c r="AE28" s="38"/>
      <c r="AF28" s="40"/>
    </row>
    <row r="29" spans="1:32" x14ac:dyDescent="0.35">
      <c r="A29" s="21" t="s">
        <v>44</v>
      </c>
      <c r="B29" s="82">
        <v>377</v>
      </c>
      <c r="C29" s="83">
        <v>12507.892003000001</v>
      </c>
      <c r="D29" s="99">
        <v>22.971384370999999</v>
      </c>
      <c r="E29" s="99">
        <v>1.3540970624999999</v>
      </c>
      <c r="F29" s="82">
        <v>583</v>
      </c>
      <c r="G29" s="83">
        <v>21400.881067999999</v>
      </c>
      <c r="H29" s="99">
        <v>39.303814326999998</v>
      </c>
      <c r="I29" s="99">
        <v>2.0871380712000001</v>
      </c>
      <c r="J29" s="102"/>
      <c r="K29" s="103"/>
      <c r="L29" s="102"/>
      <c r="M29" s="102"/>
      <c r="N29" s="102"/>
      <c r="O29" s="102"/>
      <c r="P29" s="103"/>
      <c r="Q29" s="102"/>
      <c r="R29" s="102"/>
      <c r="S29" s="102"/>
      <c r="T29" s="102"/>
      <c r="U29" s="38"/>
      <c r="V29" s="38"/>
      <c r="W29" s="38"/>
      <c r="X29" s="38"/>
      <c r="Y29" s="39"/>
      <c r="Z29" s="38"/>
      <c r="AA29" s="38"/>
      <c r="AB29" s="38"/>
      <c r="AC29" s="38"/>
      <c r="AD29" s="38"/>
      <c r="AE29" s="38"/>
      <c r="AF29" s="40"/>
    </row>
    <row r="30" spans="1:32" x14ac:dyDescent="0.35">
      <c r="A30" s="21" t="s">
        <v>45</v>
      </c>
      <c r="B30" s="82">
        <v>599</v>
      </c>
      <c r="C30" s="83">
        <v>1955.827798</v>
      </c>
      <c r="D30" s="99">
        <v>26.690515487999999</v>
      </c>
      <c r="E30" s="99">
        <v>1.4325426027999999</v>
      </c>
      <c r="F30" s="82">
        <v>365</v>
      </c>
      <c r="G30" s="83">
        <v>1273.7533189999999</v>
      </c>
      <c r="H30" s="99">
        <v>17.382477493</v>
      </c>
      <c r="I30" s="99">
        <v>1.0996639037</v>
      </c>
      <c r="J30" s="102"/>
      <c r="K30" s="103"/>
      <c r="L30" s="102"/>
      <c r="M30" s="102"/>
      <c r="N30" s="102"/>
      <c r="O30" s="102"/>
      <c r="P30" s="103"/>
      <c r="Q30" s="102"/>
      <c r="R30" s="102"/>
      <c r="S30" s="102"/>
      <c r="T30" s="102"/>
      <c r="U30" s="38"/>
      <c r="V30" s="38"/>
      <c r="W30" s="38"/>
      <c r="X30" s="38"/>
      <c r="Y30" s="39"/>
      <c r="Z30" s="38"/>
      <c r="AA30" s="38"/>
      <c r="AB30" s="38"/>
      <c r="AC30" s="38"/>
      <c r="AD30" s="38"/>
      <c r="AE30" s="38"/>
      <c r="AF30" s="40"/>
    </row>
    <row r="31" spans="1:32" x14ac:dyDescent="0.35">
      <c r="A31" s="21" t="s">
        <v>215</v>
      </c>
      <c r="B31" s="82">
        <v>569</v>
      </c>
      <c r="C31" s="83">
        <v>6677.7914110000002</v>
      </c>
      <c r="D31" s="99">
        <v>25.488072657</v>
      </c>
      <c r="E31" s="99">
        <v>1.2918269735000001</v>
      </c>
      <c r="F31" s="82">
        <v>301</v>
      </c>
      <c r="G31" s="83">
        <v>3498.730125</v>
      </c>
      <c r="H31" s="99">
        <v>13.354099004</v>
      </c>
      <c r="I31" s="99">
        <v>0.95966707790000005</v>
      </c>
      <c r="J31" s="102"/>
      <c r="K31" s="103"/>
      <c r="L31" s="102"/>
      <c r="M31" s="102"/>
      <c r="N31" s="102"/>
      <c r="O31" s="102"/>
      <c r="P31" s="103"/>
      <c r="Q31" s="102"/>
      <c r="R31" s="102"/>
      <c r="S31" s="102"/>
      <c r="T31" s="102"/>
      <c r="U31" s="38"/>
      <c r="V31" s="38"/>
      <c r="W31" s="38"/>
      <c r="X31" s="38"/>
      <c r="Y31" s="39"/>
      <c r="Z31" s="38"/>
      <c r="AA31" s="38"/>
      <c r="AB31" s="38"/>
      <c r="AC31" s="38"/>
      <c r="AD31" s="38"/>
      <c r="AE31" s="38"/>
      <c r="AF31" s="40"/>
    </row>
    <row r="32" spans="1:32" x14ac:dyDescent="0.35">
      <c r="A32" s="21" t="s">
        <v>47</v>
      </c>
      <c r="B32" s="82">
        <v>323</v>
      </c>
      <c r="C32" s="83">
        <v>2287.616935</v>
      </c>
      <c r="D32" s="99">
        <v>15.589823966999999</v>
      </c>
      <c r="E32" s="99">
        <v>0.85546388449999999</v>
      </c>
      <c r="F32" s="82">
        <v>283</v>
      </c>
      <c r="G32" s="83">
        <v>2113.206087</v>
      </c>
      <c r="H32" s="99">
        <v>14.4012358</v>
      </c>
      <c r="I32" s="99">
        <v>0.90327813290000003</v>
      </c>
      <c r="J32" s="102"/>
      <c r="K32" s="103"/>
      <c r="L32" s="102"/>
      <c r="M32" s="102"/>
      <c r="N32" s="102"/>
      <c r="O32" s="102"/>
      <c r="P32" s="103"/>
      <c r="Q32" s="102"/>
      <c r="R32" s="102"/>
      <c r="S32" s="102"/>
      <c r="T32" s="102"/>
      <c r="U32" s="38"/>
      <c r="V32" s="38"/>
      <c r="W32" s="38"/>
      <c r="X32" s="38"/>
      <c r="Y32" s="39"/>
      <c r="Z32" s="38"/>
      <c r="AA32" s="38"/>
      <c r="AB32" s="38"/>
      <c r="AC32" s="38"/>
      <c r="AD32" s="38"/>
      <c r="AE32" s="38"/>
      <c r="AF32" s="40"/>
    </row>
    <row r="33" spans="1:32" x14ac:dyDescent="0.35">
      <c r="A33" s="21" t="s">
        <v>216</v>
      </c>
      <c r="B33" s="82">
        <v>306</v>
      </c>
      <c r="C33" s="83">
        <v>4576.6945839999998</v>
      </c>
      <c r="D33" s="99">
        <v>20.869991867</v>
      </c>
      <c r="E33" s="99">
        <v>1.2125370793000001</v>
      </c>
      <c r="F33" s="82">
        <v>268</v>
      </c>
      <c r="G33" s="83">
        <v>4089.768458</v>
      </c>
      <c r="H33" s="99">
        <v>18.649580581999999</v>
      </c>
      <c r="I33" s="99">
        <v>0.99962872999999997</v>
      </c>
      <c r="J33" s="102"/>
      <c r="K33" s="103"/>
      <c r="L33" s="102"/>
      <c r="M33" s="102"/>
      <c r="N33" s="102"/>
      <c r="O33" s="102"/>
      <c r="P33" s="103"/>
      <c r="Q33" s="102"/>
      <c r="R33" s="102"/>
      <c r="S33" s="102"/>
      <c r="T33" s="102"/>
      <c r="U33" s="38"/>
      <c r="V33" s="38"/>
      <c r="W33" s="38"/>
      <c r="X33" s="38"/>
      <c r="Y33" s="39"/>
      <c r="Z33" s="38"/>
      <c r="AA33" s="38"/>
      <c r="AB33" s="38"/>
      <c r="AC33" s="38"/>
      <c r="AD33" s="38"/>
      <c r="AE33" s="38"/>
      <c r="AF33" s="40"/>
    </row>
    <row r="34" spans="1:32" x14ac:dyDescent="0.35">
      <c r="A34" s="21" t="s">
        <v>50</v>
      </c>
      <c r="B34" s="82">
        <v>290</v>
      </c>
      <c r="C34" s="83">
        <v>2006.4801500000001</v>
      </c>
      <c r="D34" s="99">
        <v>22.453594311</v>
      </c>
      <c r="E34" s="99">
        <v>1.4534623275</v>
      </c>
      <c r="F34" s="82">
        <v>435</v>
      </c>
      <c r="G34" s="83">
        <v>3028.335587</v>
      </c>
      <c r="H34" s="99">
        <v>33.888707394000001</v>
      </c>
      <c r="I34" s="99">
        <v>2.1458087389</v>
      </c>
      <c r="J34" s="102"/>
      <c r="K34" s="103"/>
      <c r="L34" s="102"/>
      <c r="M34" s="102"/>
      <c r="N34" s="102"/>
      <c r="O34" s="102"/>
      <c r="P34" s="103"/>
      <c r="Q34" s="102"/>
      <c r="R34" s="102"/>
      <c r="S34" s="102"/>
      <c r="T34" s="102"/>
      <c r="U34" s="38"/>
      <c r="V34" s="38"/>
      <c r="W34" s="38"/>
      <c r="X34" s="38"/>
      <c r="Y34" s="39"/>
      <c r="Z34" s="38"/>
      <c r="AA34" s="38"/>
      <c r="AB34" s="38"/>
      <c r="AC34" s="38"/>
      <c r="AD34" s="38"/>
      <c r="AE34" s="38"/>
      <c r="AF34" s="40"/>
    </row>
    <row r="35" spans="1:32" x14ac:dyDescent="0.35">
      <c r="A35" s="21" t="s">
        <v>51</v>
      </c>
      <c r="B35" s="82">
        <v>558</v>
      </c>
      <c r="C35" s="83">
        <v>4705.6732970000003</v>
      </c>
      <c r="D35" s="99">
        <v>25.535062664000002</v>
      </c>
      <c r="E35" s="99">
        <v>1.1140519607999999</v>
      </c>
      <c r="F35" s="82">
        <v>518</v>
      </c>
      <c r="G35" s="83">
        <v>4443.4866110000003</v>
      </c>
      <c r="H35" s="99">
        <v>24.112321849000001</v>
      </c>
      <c r="I35" s="99">
        <v>1.2602507467999999</v>
      </c>
      <c r="J35" s="102"/>
      <c r="K35" s="103"/>
      <c r="L35" s="102"/>
      <c r="M35" s="102"/>
      <c r="N35" s="102"/>
      <c r="O35" s="102"/>
      <c r="P35" s="103"/>
      <c r="Q35" s="102"/>
      <c r="R35" s="102"/>
      <c r="S35" s="102"/>
      <c r="T35" s="102"/>
      <c r="U35" s="38"/>
      <c r="V35" s="38"/>
      <c r="W35" s="38"/>
      <c r="X35" s="38"/>
      <c r="Y35" s="39"/>
      <c r="Z35" s="38"/>
      <c r="AA35" s="38"/>
      <c r="AB35" s="38"/>
      <c r="AC35" s="38"/>
      <c r="AD35" s="38"/>
      <c r="AE35" s="38"/>
      <c r="AF35" s="40"/>
    </row>
    <row r="36" spans="1:32" x14ac:dyDescent="0.35">
      <c r="A36" s="21" t="s">
        <v>217</v>
      </c>
      <c r="B36" s="82">
        <v>53</v>
      </c>
      <c r="C36" s="83">
        <v>475.06484399999999</v>
      </c>
      <c r="D36" s="99">
        <v>18.187105245000001</v>
      </c>
      <c r="E36" s="99">
        <v>1.4021604747</v>
      </c>
      <c r="F36" s="82">
        <v>34</v>
      </c>
      <c r="G36" s="83">
        <v>291.149541</v>
      </c>
      <c r="H36" s="99">
        <v>11.146199098</v>
      </c>
      <c r="I36" s="99">
        <v>1.6079310577000001</v>
      </c>
      <c r="J36" s="102"/>
      <c r="K36" s="103"/>
      <c r="L36" s="102"/>
      <c r="M36" s="102"/>
      <c r="N36" s="102"/>
      <c r="O36" s="102"/>
      <c r="P36" s="103"/>
      <c r="Q36" s="102"/>
      <c r="R36" s="102"/>
      <c r="S36" s="102"/>
      <c r="T36" s="102"/>
      <c r="U36" s="38"/>
      <c r="V36" s="38"/>
      <c r="W36" s="38"/>
      <c r="X36" s="38"/>
      <c r="Y36" s="39"/>
      <c r="Z36" s="38"/>
      <c r="AA36" s="38"/>
      <c r="AB36" s="38"/>
      <c r="AC36" s="38"/>
      <c r="AD36" s="38"/>
      <c r="AE36" s="38"/>
      <c r="AF36" s="40"/>
    </row>
    <row r="37" spans="1:32" x14ac:dyDescent="0.35">
      <c r="A37" s="21" t="s">
        <v>218</v>
      </c>
      <c r="B37" s="82">
        <v>84</v>
      </c>
      <c r="C37" s="83">
        <v>10428.437394</v>
      </c>
      <c r="D37" s="99">
        <v>26.945897657</v>
      </c>
      <c r="E37" s="99">
        <v>2.5808897755000002</v>
      </c>
      <c r="F37" s="82">
        <v>20</v>
      </c>
      <c r="G37" s="83">
        <v>2993.992675</v>
      </c>
      <c r="H37" s="99">
        <v>7.7361369839999998</v>
      </c>
      <c r="I37" s="99">
        <v>1.2346686382000001</v>
      </c>
      <c r="J37" s="102"/>
      <c r="K37" s="103"/>
      <c r="L37" s="102"/>
      <c r="M37" s="102"/>
      <c r="N37" s="102"/>
      <c r="O37" s="102"/>
      <c r="P37" s="103"/>
      <c r="Q37" s="102"/>
      <c r="R37" s="102"/>
      <c r="S37" s="102"/>
      <c r="T37" s="102"/>
      <c r="U37" s="38"/>
      <c r="V37" s="38"/>
      <c r="W37" s="38"/>
      <c r="X37" s="38"/>
      <c r="Y37" s="39"/>
      <c r="Z37" s="38"/>
      <c r="AA37" s="38"/>
      <c r="AB37" s="38"/>
      <c r="AC37" s="38"/>
      <c r="AD37" s="38"/>
      <c r="AE37" s="38"/>
      <c r="AF37" s="40"/>
    </row>
    <row r="38" spans="1:32" x14ac:dyDescent="0.35">
      <c r="A38" s="21" t="s">
        <v>219</v>
      </c>
      <c r="B38" s="82">
        <v>63</v>
      </c>
      <c r="C38" s="83">
        <v>617.75619400000005</v>
      </c>
      <c r="D38" s="99">
        <v>16.515207953000001</v>
      </c>
      <c r="E38" s="99">
        <v>2.6070725820999998</v>
      </c>
      <c r="F38" s="82">
        <v>126</v>
      </c>
      <c r="G38" s="83">
        <v>1059.273263</v>
      </c>
      <c r="H38" s="99">
        <v>28.318806666</v>
      </c>
      <c r="I38" s="99">
        <v>3.4380508272000001</v>
      </c>
      <c r="J38" s="102"/>
      <c r="K38" s="103"/>
      <c r="L38" s="102"/>
      <c r="M38" s="102"/>
      <c r="N38" s="102"/>
      <c r="O38" s="102"/>
      <c r="P38" s="103"/>
      <c r="Q38" s="102"/>
      <c r="R38" s="102"/>
      <c r="S38" s="102"/>
      <c r="T38" s="102"/>
      <c r="U38" s="38"/>
      <c r="V38" s="38"/>
      <c r="W38" s="38"/>
      <c r="X38" s="38"/>
      <c r="Y38" s="39"/>
      <c r="Z38" s="38"/>
      <c r="AA38" s="38"/>
      <c r="AB38" s="38"/>
      <c r="AC38" s="38"/>
      <c r="AD38" s="38"/>
      <c r="AE38" s="38"/>
      <c r="AF38" s="40"/>
    </row>
    <row r="39" spans="1:32" x14ac:dyDescent="0.35">
      <c r="O39" s="38"/>
    </row>
    <row r="40" spans="1:32" x14ac:dyDescent="0.35">
      <c r="A40" s="6" t="s">
        <v>52</v>
      </c>
    </row>
    <row r="41" spans="1:32" ht="73.5" customHeight="1" x14ac:dyDescent="0.35">
      <c r="A41" s="7" t="s">
        <v>53</v>
      </c>
      <c r="B41" s="109" t="s">
        <v>206</v>
      </c>
      <c r="C41" s="109"/>
      <c r="D41" s="109"/>
      <c r="E41" s="109"/>
      <c r="F41" s="109"/>
      <c r="G41" s="109"/>
      <c r="H41" s="109"/>
      <c r="I41" s="109"/>
      <c r="J41" s="50"/>
      <c r="K41" s="50"/>
      <c r="L41" s="50"/>
      <c r="M41" s="50"/>
      <c r="N41" s="50"/>
    </row>
    <row r="42" spans="1:32" ht="29.5" customHeight="1" x14ac:dyDescent="0.35">
      <c r="B42" s="109" t="s">
        <v>198</v>
      </c>
      <c r="C42" s="109"/>
      <c r="D42" s="109"/>
      <c r="E42" s="109"/>
      <c r="F42" s="109"/>
      <c r="G42" s="109"/>
      <c r="H42" s="109"/>
      <c r="I42" s="109"/>
      <c r="J42" s="50"/>
      <c r="K42" s="50"/>
      <c r="L42" s="50"/>
      <c r="M42" s="50"/>
      <c r="N42" s="50"/>
    </row>
    <row r="43" spans="1:32" ht="32.9" customHeight="1" x14ac:dyDescent="0.35">
      <c r="A43" s="48" t="s">
        <v>152</v>
      </c>
      <c r="B43" s="109" t="s">
        <v>221</v>
      </c>
      <c r="C43" s="109"/>
      <c r="D43" s="109"/>
      <c r="E43" s="109"/>
      <c r="F43" s="109"/>
      <c r="G43" s="109"/>
      <c r="H43" s="109"/>
      <c r="I43" s="109"/>
    </row>
    <row r="44" spans="1:32" x14ac:dyDescent="0.35">
      <c r="A44" s="48" t="s">
        <v>222</v>
      </c>
      <c r="B44" s="109" t="s">
        <v>223</v>
      </c>
      <c r="C44" s="109"/>
      <c r="D44" s="109"/>
      <c r="E44" s="109"/>
      <c r="F44" s="109"/>
      <c r="G44" s="109"/>
      <c r="H44" s="109"/>
      <c r="I44" s="109"/>
    </row>
    <row r="45" spans="1:32" x14ac:dyDescent="0.35">
      <c r="A45" s="48" t="s">
        <v>224</v>
      </c>
      <c r="B45" s="107" t="s">
        <v>153</v>
      </c>
      <c r="C45" s="107"/>
      <c r="D45" s="107"/>
      <c r="E45" s="107"/>
      <c r="F45" s="107"/>
      <c r="G45" s="107"/>
      <c r="H45" s="107"/>
      <c r="I45" s="107"/>
    </row>
  </sheetData>
  <mergeCells count="12">
    <mergeCell ref="B44:I44"/>
    <mergeCell ref="B45:I45"/>
    <mergeCell ref="B42:I42"/>
    <mergeCell ref="B41:I41"/>
    <mergeCell ref="AD12:AF12"/>
    <mergeCell ref="B12:E12"/>
    <mergeCell ref="F12:I12"/>
    <mergeCell ref="J12:N12"/>
    <mergeCell ref="O12:S12"/>
    <mergeCell ref="T12:X12"/>
    <mergeCell ref="Y12:AC12"/>
    <mergeCell ref="B43:I43"/>
  </mergeCells>
  <conditionalFormatting sqref="C14:C38 G14:G38">
    <cfRule type="expression" dxfId="101" priority="7">
      <formula>"$G3=1"</formula>
    </cfRule>
  </conditionalFormatting>
  <conditionalFormatting sqref="K14:L14 P14:S14 L15:L38 Q15:Q38 K27 K36 K38">
    <cfRule type="expression" dxfId="100" priority="5">
      <formula>"$G3=1"</formula>
    </cfRule>
  </conditionalFormatting>
  <conditionalFormatting sqref="U14:V14 Y14:AC14 T14:T35 V15:V38 AA15:AA38 U27 P36:U36 T37 P38:U38">
    <cfRule type="expression" dxfId="99" priority="4">
      <formula>"$G3=1"</formula>
    </cfRule>
  </conditionalFormatting>
  <conditionalFormatting sqref="Y36:AE36 Y38:AE38">
    <cfRule type="expression" dxfId="98" priority="3">
      <formula>"$G3=1"</formula>
    </cfRule>
  </conditionalFormatting>
  <conditionalFormatting sqref="AF14:AF38">
    <cfRule type="cellIs" dxfId="97" priority="1" operator="lessThan">
      <formula>-1.96</formula>
    </cfRule>
    <cfRule type="cellIs" dxfId="96" priority="2" operator="greaterThan">
      <formula>1.96</formula>
    </cfRule>
  </conditionalFormatting>
  <hyperlinks>
    <hyperlink ref="K1" location="Contents!B64" display="Contents" xr:uid="{3F8E24C0-F9B3-45FA-9170-73586055D803}"/>
  </hyperlinks>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D9066-0638-4E63-99EB-FBF47D22F6A4}">
  <dimension ref="A1:AF45"/>
  <sheetViews>
    <sheetView zoomScaleNormal="100" workbookViewId="0"/>
  </sheetViews>
  <sheetFormatPr defaultRowHeight="14.5" x14ac:dyDescent="0.35"/>
  <cols>
    <col min="1" max="1" width="26.81640625" bestFit="1" customWidth="1"/>
    <col min="2" max="9" width="15.7265625" customWidth="1"/>
    <col min="10" max="10" width="10.7265625" customWidth="1"/>
    <col min="11" max="11" width="14.7265625" customWidth="1"/>
    <col min="12" max="33" width="10.7265625" customWidth="1"/>
  </cols>
  <sheetData>
    <row r="1" spans="1:32"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32" s="4" customFormat="1" ht="17.25" customHeight="1" x14ac:dyDescent="0.35">
      <c r="A2" s="2" t="s">
        <v>3</v>
      </c>
      <c r="B2" s="3" t="str">
        <f>'Table 5.1'!$B$2</f>
        <v>Chapter 5: Integrating digital technologies into teaching</v>
      </c>
      <c r="C2" s="3"/>
      <c r="D2" s="3"/>
      <c r="E2" s="3"/>
      <c r="F2" s="3"/>
      <c r="G2" s="3"/>
      <c r="H2" s="3"/>
      <c r="I2" s="3"/>
      <c r="J2" s="3"/>
      <c r="K2" s="3"/>
    </row>
    <row r="3" spans="1:32" s="4" customFormat="1" ht="17.25" customHeight="1" x14ac:dyDescent="0.35">
      <c r="A3" s="2"/>
      <c r="B3" s="3"/>
      <c r="C3" s="3"/>
      <c r="D3" s="3"/>
      <c r="E3" s="3"/>
      <c r="F3" s="3"/>
      <c r="G3" s="3"/>
      <c r="H3" s="3"/>
      <c r="I3" s="3"/>
      <c r="J3" s="3"/>
      <c r="K3" s="3"/>
    </row>
    <row r="4" spans="1:32" s="4" customFormat="1" ht="17.25" customHeight="1" x14ac:dyDescent="0.35">
      <c r="A4" s="2" t="s">
        <v>6</v>
      </c>
      <c r="B4" s="3" t="s">
        <v>184</v>
      </c>
      <c r="C4" s="3"/>
      <c r="D4" s="3"/>
      <c r="E4" s="3"/>
      <c r="F4" s="3"/>
      <c r="G4" s="3"/>
      <c r="H4" s="3"/>
      <c r="I4" s="3"/>
      <c r="J4" s="3"/>
      <c r="K4" s="3"/>
    </row>
    <row r="5" spans="1:32" s="4" customFormat="1" ht="17.25" customHeight="1" x14ac:dyDescent="0.35">
      <c r="A5" s="2"/>
      <c r="B5" s="3"/>
      <c r="C5" s="3"/>
      <c r="D5" s="3"/>
      <c r="E5" s="3"/>
      <c r="F5" s="3"/>
      <c r="G5" s="3"/>
      <c r="H5" s="3"/>
      <c r="I5" s="3"/>
      <c r="J5" s="3"/>
      <c r="K5" s="3"/>
    </row>
    <row r="6" spans="1:32" ht="17.25" customHeight="1" x14ac:dyDescent="0.35">
      <c r="A6" s="2" t="s">
        <v>8</v>
      </c>
      <c r="B6" s="3">
        <v>2023</v>
      </c>
      <c r="C6" s="3"/>
      <c r="D6" s="3"/>
      <c r="E6" s="3"/>
      <c r="F6" s="3"/>
      <c r="G6" s="3"/>
      <c r="H6" s="3"/>
      <c r="I6" s="3"/>
      <c r="J6" s="3"/>
      <c r="K6" s="3"/>
    </row>
    <row r="7" spans="1:32" ht="17.25" customHeight="1" x14ac:dyDescent="0.35">
      <c r="A7" s="5"/>
    </row>
    <row r="8" spans="1:32" ht="24" customHeight="1" x14ac:dyDescent="0.35">
      <c r="A8" s="2" t="s">
        <v>9</v>
      </c>
      <c r="B8" s="16" t="s">
        <v>207</v>
      </c>
      <c r="C8" s="41"/>
      <c r="D8" s="41"/>
      <c r="E8" s="41"/>
      <c r="F8" s="41"/>
      <c r="G8" s="41"/>
      <c r="H8" s="41"/>
      <c r="I8" s="41"/>
      <c r="J8" s="41"/>
      <c r="K8" s="41"/>
    </row>
    <row r="9" spans="1:32" x14ac:dyDescent="0.35">
      <c r="A9" s="2" t="s">
        <v>11</v>
      </c>
      <c r="B9" s="3" t="s">
        <v>12</v>
      </c>
      <c r="C9" s="18"/>
      <c r="D9" s="18"/>
      <c r="E9" s="18"/>
      <c r="F9" s="17"/>
      <c r="G9" s="17"/>
      <c r="H9" s="17"/>
      <c r="I9" s="17"/>
      <c r="J9" s="17"/>
      <c r="K9" s="17"/>
    </row>
    <row r="12" spans="1:32" x14ac:dyDescent="0.35">
      <c r="B12" s="130" t="s">
        <v>187</v>
      </c>
      <c r="C12" s="131"/>
      <c r="D12" s="131"/>
      <c r="E12" s="132"/>
      <c r="F12" s="130" t="s">
        <v>188</v>
      </c>
      <c r="G12" s="131"/>
      <c r="H12" s="131"/>
      <c r="I12" s="132"/>
      <c r="J12" s="133"/>
      <c r="K12" s="133"/>
      <c r="L12" s="133"/>
      <c r="M12" s="133"/>
      <c r="N12" s="133"/>
      <c r="O12" s="133"/>
      <c r="P12" s="133"/>
      <c r="Q12" s="133"/>
      <c r="R12" s="133"/>
      <c r="S12" s="133"/>
      <c r="T12" s="133"/>
      <c r="U12" s="133"/>
      <c r="V12" s="133"/>
      <c r="W12" s="133"/>
      <c r="X12" s="133"/>
      <c r="Y12" s="133"/>
      <c r="Z12" s="133"/>
      <c r="AA12" s="133"/>
      <c r="AB12" s="133"/>
      <c r="AC12" s="133"/>
      <c r="AD12" s="121"/>
      <c r="AE12" s="121"/>
      <c r="AF12" s="121"/>
    </row>
    <row r="13" spans="1:32" ht="28" x14ac:dyDescent="0.35">
      <c r="A13" s="23"/>
      <c r="B13" s="22" t="s">
        <v>19</v>
      </c>
      <c r="C13" s="22" t="s">
        <v>20</v>
      </c>
      <c r="D13" s="22" t="s">
        <v>21</v>
      </c>
      <c r="E13" s="22" t="s">
        <v>22</v>
      </c>
      <c r="F13" s="22" t="s">
        <v>19</v>
      </c>
      <c r="G13" s="22" t="s">
        <v>20</v>
      </c>
      <c r="H13" s="22" t="s">
        <v>21</v>
      </c>
      <c r="I13" s="22"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35">
      <c r="A14" s="21" t="s">
        <v>208</v>
      </c>
      <c r="B14" s="82">
        <v>175</v>
      </c>
      <c r="C14" s="83">
        <v>2603.914843</v>
      </c>
      <c r="D14" s="99">
        <v>15.843840383</v>
      </c>
      <c r="E14" s="99">
        <v>1.3544857443</v>
      </c>
      <c r="F14" s="82">
        <v>129</v>
      </c>
      <c r="G14" s="83">
        <v>1482.215365</v>
      </c>
      <c r="H14" s="99">
        <v>9.0187218398999995</v>
      </c>
      <c r="I14" s="99">
        <v>0.80797814400000001</v>
      </c>
      <c r="J14" s="102"/>
      <c r="K14" s="103"/>
      <c r="L14" s="102"/>
      <c r="M14" s="102"/>
      <c r="N14" s="102"/>
      <c r="O14" s="102"/>
      <c r="P14" s="103"/>
      <c r="Q14" s="102"/>
      <c r="R14" s="102"/>
      <c r="S14" s="102"/>
      <c r="T14" s="102"/>
      <c r="U14" s="38"/>
      <c r="V14" s="38"/>
      <c r="W14" s="38"/>
      <c r="X14" s="38"/>
      <c r="Y14" s="39"/>
      <c r="Z14" s="38"/>
      <c r="AA14" s="38"/>
      <c r="AB14" s="38"/>
      <c r="AC14" s="38"/>
      <c r="AD14" s="38"/>
      <c r="AE14" s="38"/>
      <c r="AF14" s="40"/>
    </row>
    <row r="15" spans="1:32" x14ac:dyDescent="0.35">
      <c r="A15" s="21" t="s">
        <v>29</v>
      </c>
      <c r="B15" s="82">
        <v>318</v>
      </c>
      <c r="C15" s="83">
        <v>3933.8920119999998</v>
      </c>
      <c r="D15" s="99">
        <v>10.670005951</v>
      </c>
      <c r="E15" s="99">
        <v>0.69296446869999995</v>
      </c>
      <c r="F15" s="82">
        <v>317</v>
      </c>
      <c r="G15" s="83">
        <v>4015.1011170000002</v>
      </c>
      <c r="H15" s="99">
        <v>10.890271691000001</v>
      </c>
      <c r="I15" s="99">
        <v>0.68453815529999995</v>
      </c>
      <c r="J15" s="102"/>
      <c r="K15" s="103"/>
      <c r="L15" s="102"/>
      <c r="M15" s="102"/>
      <c r="N15" s="102"/>
      <c r="O15" s="102"/>
      <c r="P15" s="103"/>
      <c r="Q15" s="102"/>
      <c r="R15" s="102"/>
      <c r="S15" s="102"/>
      <c r="T15" s="102"/>
      <c r="U15" s="38"/>
      <c r="V15" s="38"/>
      <c r="W15" s="38"/>
      <c r="X15" s="38"/>
      <c r="Y15" s="39"/>
      <c r="Z15" s="38"/>
      <c r="AA15" s="38"/>
      <c r="AB15" s="38"/>
      <c r="AC15" s="38"/>
      <c r="AD15" s="38"/>
      <c r="AE15" s="38"/>
      <c r="AF15" s="40"/>
    </row>
    <row r="16" spans="1:32" x14ac:dyDescent="0.35">
      <c r="A16" s="21" t="s">
        <v>209</v>
      </c>
      <c r="B16" s="82">
        <v>121</v>
      </c>
      <c r="C16" s="83">
        <v>1574.3197769999999</v>
      </c>
      <c r="D16" s="99">
        <v>15.553230412</v>
      </c>
      <c r="E16" s="99">
        <v>1.5914406159000001</v>
      </c>
      <c r="F16" s="82">
        <v>122</v>
      </c>
      <c r="G16" s="83">
        <v>1358.675706</v>
      </c>
      <c r="H16" s="99">
        <v>13.422810678999999</v>
      </c>
      <c r="I16" s="99">
        <v>1.4831953672</v>
      </c>
      <c r="J16" s="102"/>
      <c r="K16" s="103"/>
      <c r="L16" s="102"/>
      <c r="M16" s="102"/>
      <c r="N16" s="102"/>
      <c r="O16" s="102"/>
      <c r="P16" s="103"/>
      <c r="Q16" s="102"/>
      <c r="R16" s="102"/>
      <c r="S16" s="102"/>
      <c r="T16" s="102"/>
      <c r="U16" s="38"/>
      <c r="V16" s="38"/>
      <c r="W16" s="38"/>
      <c r="X16" s="38"/>
      <c r="Y16" s="39"/>
      <c r="Z16" s="38"/>
      <c r="AA16" s="38"/>
      <c r="AB16" s="38"/>
      <c r="AC16" s="38"/>
      <c r="AD16" s="38"/>
      <c r="AE16" s="38"/>
      <c r="AF16" s="40"/>
    </row>
    <row r="17" spans="1:32" x14ac:dyDescent="0.35">
      <c r="A17" s="21" t="s">
        <v>210</v>
      </c>
      <c r="B17" s="82">
        <v>188</v>
      </c>
      <c r="C17" s="83">
        <v>18867.691142</v>
      </c>
      <c r="D17" s="99">
        <v>8.8761645047000002</v>
      </c>
      <c r="E17" s="99">
        <v>0.97148182699999996</v>
      </c>
      <c r="F17" s="82">
        <v>117</v>
      </c>
      <c r="G17" s="83">
        <v>13345.719035</v>
      </c>
      <c r="H17" s="99">
        <v>6.2783939324000002</v>
      </c>
      <c r="I17" s="99">
        <v>0.73685161659999998</v>
      </c>
      <c r="J17" s="102"/>
      <c r="K17" s="103"/>
      <c r="L17" s="102"/>
      <c r="M17" s="102"/>
      <c r="N17" s="102"/>
      <c r="O17" s="102"/>
      <c r="P17" s="103"/>
      <c r="Q17" s="102"/>
      <c r="R17" s="102"/>
      <c r="S17" s="102"/>
      <c r="T17" s="102"/>
      <c r="U17" s="38"/>
      <c r="V17" s="38"/>
      <c r="W17" s="38"/>
      <c r="X17" s="38"/>
      <c r="Y17" s="39"/>
      <c r="Z17" s="38"/>
      <c r="AA17" s="38"/>
      <c r="AB17" s="38"/>
      <c r="AC17" s="38"/>
      <c r="AD17" s="38"/>
      <c r="AE17" s="38"/>
      <c r="AF17" s="40"/>
    </row>
    <row r="18" spans="1:32" x14ac:dyDescent="0.35">
      <c r="A18" s="21" t="s">
        <v>32</v>
      </c>
      <c r="B18" s="82">
        <v>201</v>
      </c>
      <c r="C18" s="83">
        <v>2221.3013169999999</v>
      </c>
      <c r="D18" s="99">
        <v>8.6265416383000009</v>
      </c>
      <c r="E18" s="99">
        <v>0.62929749560000003</v>
      </c>
      <c r="F18" s="82">
        <v>189</v>
      </c>
      <c r="G18" s="83">
        <v>2234.7779850000002</v>
      </c>
      <c r="H18" s="99">
        <v>8.6788789971</v>
      </c>
      <c r="I18" s="99">
        <v>0.80354649440000003</v>
      </c>
      <c r="J18" s="102"/>
      <c r="K18" s="103"/>
      <c r="L18" s="102"/>
      <c r="M18" s="102"/>
      <c r="N18" s="102"/>
      <c r="O18" s="102"/>
      <c r="P18" s="103"/>
      <c r="Q18" s="102"/>
      <c r="R18" s="102"/>
      <c r="S18" s="102"/>
      <c r="T18" s="102"/>
      <c r="U18" s="38"/>
      <c r="V18" s="38"/>
      <c r="W18" s="38"/>
      <c r="X18" s="38"/>
      <c r="Y18" s="39"/>
      <c r="Z18" s="38"/>
      <c r="AA18" s="38"/>
      <c r="AB18" s="38"/>
      <c r="AC18" s="38"/>
      <c r="AD18" s="38"/>
      <c r="AE18" s="38"/>
      <c r="AF18" s="40"/>
    </row>
    <row r="19" spans="1:32" x14ac:dyDescent="0.35">
      <c r="A19" s="21" t="s">
        <v>33</v>
      </c>
      <c r="B19" s="82">
        <v>739</v>
      </c>
      <c r="C19" s="83">
        <v>14923.390954</v>
      </c>
      <c r="D19" s="99">
        <v>12.042573869</v>
      </c>
      <c r="E19" s="99">
        <v>0.66478408659999999</v>
      </c>
      <c r="F19" s="82">
        <v>549</v>
      </c>
      <c r="G19" s="83">
        <v>10719.617372000001</v>
      </c>
      <c r="H19" s="99">
        <v>8.6502983434999994</v>
      </c>
      <c r="I19" s="99">
        <v>0.53216275800000001</v>
      </c>
      <c r="J19" s="102"/>
      <c r="K19" s="103"/>
      <c r="L19" s="102"/>
      <c r="M19" s="102"/>
      <c r="N19" s="102"/>
      <c r="O19" s="102"/>
      <c r="P19" s="103"/>
      <c r="Q19" s="102"/>
      <c r="R19" s="102"/>
      <c r="S19" s="102"/>
      <c r="T19" s="102"/>
      <c r="U19" s="38"/>
      <c r="V19" s="38"/>
      <c r="W19" s="38"/>
      <c r="X19" s="38"/>
      <c r="Y19" s="39"/>
      <c r="Z19" s="38"/>
      <c r="AA19" s="38"/>
      <c r="AB19" s="38"/>
      <c r="AC19" s="38"/>
      <c r="AD19" s="38"/>
      <c r="AE19" s="38"/>
      <c r="AF19" s="40"/>
    </row>
    <row r="20" spans="1:32" x14ac:dyDescent="0.35">
      <c r="A20" s="21" t="s">
        <v>211</v>
      </c>
      <c r="B20" s="82">
        <v>62</v>
      </c>
      <c r="C20" s="83">
        <v>6286.6688080000004</v>
      </c>
      <c r="D20" s="99">
        <v>4.1854453772999998</v>
      </c>
      <c r="E20" s="99">
        <v>0.60527962589999995</v>
      </c>
      <c r="F20" s="82">
        <v>47</v>
      </c>
      <c r="G20" s="83">
        <v>4743.7267089999996</v>
      </c>
      <c r="H20" s="99">
        <v>3.1582082072</v>
      </c>
      <c r="I20" s="99">
        <v>0.53385734399999996</v>
      </c>
      <c r="J20" s="102"/>
      <c r="K20" s="103"/>
      <c r="L20" s="102"/>
      <c r="M20" s="102"/>
      <c r="N20" s="102"/>
      <c r="O20" s="102"/>
      <c r="P20" s="103"/>
      <c r="Q20" s="102"/>
      <c r="R20" s="102"/>
      <c r="S20" s="102"/>
      <c r="T20" s="102"/>
      <c r="U20" s="38"/>
      <c r="V20" s="38"/>
      <c r="W20" s="38"/>
      <c r="X20" s="38"/>
      <c r="Y20" s="39"/>
      <c r="Z20" s="38"/>
      <c r="AA20" s="38"/>
      <c r="AB20" s="38"/>
      <c r="AC20" s="38"/>
      <c r="AD20" s="38"/>
      <c r="AE20" s="38"/>
      <c r="AF20" s="40"/>
    </row>
    <row r="21" spans="1:32" x14ac:dyDescent="0.35">
      <c r="A21" s="21" t="s">
        <v>35</v>
      </c>
      <c r="B21" s="82">
        <v>281</v>
      </c>
      <c r="C21" s="83">
        <v>1906.7345560000001</v>
      </c>
      <c r="D21" s="99">
        <v>16.983155917000001</v>
      </c>
      <c r="E21" s="99">
        <v>1.1651949105999999</v>
      </c>
      <c r="F21" s="82">
        <v>284</v>
      </c>
      <c r="G21" s="83">
        <v>1902.5073050000001</v>
      </c>
      <c r="H21" s="99">
        <v>16.945504080999999</v>
      </c>
      <c r="I21" s="99">
        <v>1.2711651805999999</v>
      </c>
      <c r="J21" s="102"/>
      <c r="K21" s="103"/>
      <c r="L21" s="102"/>
      <c r="M21" s="102"/>
      <c r="N21" s="102"/>
      <c r="O21" s="102"/>
      <c r="P21" s="103"/>
      <c r="Q21" s="102"/>
      <c r="R21" s="102"/>
      <c r="S21" s="102"/>
      <c r="T21" s="102"/>
      <c r="U21" s="38"/>
      <c r="V21" s="38"/>
      <c r="W21" s="38"/>
      <c r="X21" s="38"/>
      <c r="Y21" s="39"/>
      <c r="Z21" s="38"/>
      <c r="AA21" s="38"/>
      <c r="AB21" s="38"/>
      <c r="AC21" s="38"/>
      <c r="AD21" s="38"/>
      <c r="AE21" s="38"/>
      <c r="AF21" s="40"/>
    </row>
    <row r="22" spans="1:32" x14ac:dyDescent="0.35">
      <c r="A22" s="21" t="s">
        <v>36</v>
      </c>
      <c r="B22" s="82">
        <v>396</v>
      </c>
      <c r="C22" s="83">
        <v>22457.613163000002</v>
      </c>
      <c r="D22" s="99">
        <v>18.623187376000001</v>
      </c>
      <c r="E22" s="99">
        <v>1.0580104349999999</v>
      </c>
      <c r="F22" s="82">
        <v>288</v>
      </c>
      <c r="G22" s="83">
        <v>16296.690645999999</v>
      </c>
      <c r="H22" s="99">
        <v>13.514184311999999</v>
      </c>
      <c r="I22" s="99">
        <v>1.0227747661</v>
      </c>
      <c r="J22" s="102"/>
      <c r="K22" s="103"/>
      <c r="L22" s="102"/>
      <c r="M22" s="102"/>
      <c r="N22" s="102"/>
      <c r="O22" s="102"/>
      <c r="P22" s="103"/>
      <c r="Q22" s="102"/>
      <c r="R22" s="102"/>
      <c r="S22" s="102"/>
      <c r="T22" s="102"/>
      <c r="U22" s="38"/>
      <c r="V22" s="38"/>
      <c r="W22" s="38"/>
      <c r="X22" s="38"/>
      <c r="Y22" s="39"/>
      <c r="Z22" s="38"/>
      <c r="AA22" s="38"/>
      <c r="AB22" s="38"/>
      <c r="AC22" s="38"/>
      <c r="AD22" s="38"/>
      <c r="AE22" s="38"/>
      <c r="AF22" s="40"/>
    </row>
    <row r="23" spans="1:32" x14ac:dyDescent="0.35">
      <c r="A23" s="21" t="s">
        <v>212</v>
      </c>
      <c r="B23" s="82">
        <v>96</v>
      </c>
      <c r="C23" s="83">
        <v>226.864756</v>
      </c>
      <c r="D23" s="99">
        <v>9.6287474115999991</v>
      </c>
      <c r="E23" s="99">
        <v>1.0057832675</v>
      </c>
      <c r="F23" s="82">
        <v>109</v>
      </c>
      <c r="G23" s="83">
        <v>265.16709600000002</v>
      </c>
      <c r="H23" s="99">
        <v>11.254401218</v>
      </c>
      <c r="I23" s="99">
        <v>1.0275094024</v>
      </c>
      <c r="J23" s="102"/>
      <c r="K23" s="103"/>
      <c r="L23" s="102"/>
      <c r="M23" s="102"/>
      <c r="N23" s="102"/>
      <c r="O23" s="102"/>
      <c r="P23" s="103"/>
      <c r="Q23" s="102"/>
      <c r="R23" s="102"/>
      <c r="S23" s="102"/>
      <c r="T23" s="102"/>
      <c r="U23" s="38"/>
      <c r="V23" s="38"/>
      <c r="W23" s="38"/>
      <c r="X23" s="38"/>
      <c r="Y23" s="39"/>
      <c r="Z23" s="38"/>
      <c r="AA23" s="38"/>
      <c r="AB23" s="38"/>
      <c r="AC23" s="38"/>
      <c r="AD23" s="38"/>
      <c r="AE23" s="38"/>
      <c r="AF23" s="40"/>
    </row>
    <row r="24" spans="1:32" x14ac:dyDescent="0.35">
      <c r="A24" s="21" t="s">
        <v>38</v>
      </c>
      <c r="B24" s="82">
        <v>222</v>
      </c>
      <c r="C24" s="83">
        <v>929.15110400000003</v>
      </c>
      <c r="D24" s="99">
        <v>14.162122695000001</v>
      </c>
      <c r="E24" s="99">
        <v>1.2101000173000001</v>
      </c>
      <c r="F24" s="82">
        <v>109</v>
      </c>
      <c r="G24" s="83">
        <v>404.13928900000002</v>
      </c>
      <c r="H24" s="99">
        <v>6.1598917268999998</v>
      </c>
      <c r="I24" s="99">
        <v>0.66572078199999996</v>
      </c>
      <c r="J24" s="102"/>
      <c r="K24" s="103"/>
      <c r="L24" s="102"/>
      <c r="M24" s="102"/>
      <c r="N24" s="102"/>
      <c r="O24" s="102"/>
      <c r="P24" s="103"/>
      <c r="Q24" s="102"/>
      <c r="R24" s="102"/>
      <c r="S24" s="102"/>
      <c r="T24" s="102"/>
      <c r="U24" s="38"/>
      <c r="V24" s="38"/>
      <c r="W24" s="38"/>
      <c r="X24" s="38"/>
      <c r="Y24" s="39"/>
      <c r="Z24" s="38"/>
      <c r="AA24" s="38"/>
      <c r="AB24" s="38"/>
      <c r="AC24" s="38"/>
      <c r="AD24" s="38"/>
      <c r="AE24" s="38"/>
      <c r="AF24" s="40"/>
    </row>
    <row r="25" spans="1:32" x14ac:dyDescent="0.35">
      <c r="A25" s="21" t="s">
        <v>40</v>
      </c>
      <c r="B25" s="82">
        <v>153</v>
      </c>
      <c r="C25" s="83">
        <v>2983.057225</v>
      </c>
      <c r="D25" s="99">
        <v>9.9192321548999995</v>
      </c>
      <c r="E25" s="99">
        <v>1.0490817416</v>
      </c>
      <c r="F25" s="82">
        <v>130</v>
      </c>
      <c r="G25" s="83">
        <v>2493.4862870000002</v>
      </c>
      <c r="H25" s="99">
        <v>8.2913157496000007</v>
      </c>
      <c r="I25" s="99">
        <v>1.1229026662999999</v>
      </c>
      <c r="J25" s="102"/>
      <c r="K25" s="103"/>
      <c r="L25" s="102"/>
      <c r="M25" s="102"/>
      <c r="N25" s="102"/>
      <c r="O25" s="102"/>
      <c r="P25" s="103"/>
      <c r="Q25" s="102"/>
      <c r="R25" s="102"/>
      <c r="S25" s="102"/>
      <c r="T25" s="102"/>
      <c r="U25" s="38"/>
      <c r="V25" s="38"/>
      <c r="W25" s="38"/>
      <c r="X25" s="38"/>
      <c r="Y25" s="39"/>
      <c r="Z25" s="38"/>
      <c r="AA25" s="38"/>
      <c r="AB25" s="38"/>
      <c r="AC25" s="38"/>
      <c r="AD25" s="38"/>
      <c r="AE25" s="38"/>
      <c r="AF25" s="40"/>
    </row>
    <row r="26" spans="1:32" x14ac:dyDescent="0.35">
      <c r="A26" s="21" t="s">
        <v>213</v>
      </c>
      <c r="B26" s="82">
        <v>33</v>
      </c>
      <c r="C26" s="83">
        <v>133.29681299999999</v>
      </c>
      <c r="D26" s="99">
        <v>8.2328380412000008</v>
      </c>
      <c r="E26" s="99">
        <v>2.4039288576</v>
      </c>
      <c r="F26" s="82">
        <v>25</v>
      </c>
      <c r="G26" s="83">
        <v>77.728292999999994</v>
      </c>
      <c r="H26" s="99">
        <v>4.8007483015999997</v>
      </c>
      <c r="I26" s="99">
        <v>1.2278752132999999</v>
      </c>
      <c r="J26" s="102"/>
      <c r="K26" s="103"/>
      <c r="L26" s="102"/>
      <c r="M26" s="102"/>
      <c r="N26" s="102"/>
      <c r="O26" s="102"/>
      <c r="P26" s="103"/>
      <c r="Q26" s="102"/>
      <c r="R26" s="102"/>
      <c r="S26" s="102"/>
      <c r="T26" s="102"/>
      <c r="U26" s="38"/>
      <c r="V26" s="38"/>
      <c r="W26" s="38"/>
      <c r="X26" s="38"/>
      <c r="Y26" s="39"/>
      <c r="Z26" s="38"/>
      <c r="AA26" s="38"/>
      <c r="AB26" s="38"/>
      <c r="AC26" s="38"/>
      <c r="AD26" s="38"/>
      <c r="AE26" s="38"/>
      <c r="AF26" s="40"/>
    </row>
    <row r="27" spans="1:32" x14ac:dyDescent="0.35">
      <c r="A27" s="21" t="s">
        <v>214</v>
      </c>
      <c r="B27" s="82">
        <v>166</v>
      </c>
      <c r="C27" s="83">
        <v>2885.030135</v>
      </c>
      <c r="D27" s="99">
        <v>10.535572248999999</v>
      </c>
      <c r="E27" s="99">
        <v>0.85352682690000004</v>
      </c>
      <c r="F27" s="82">
        <v>106</v>
      </c>
      <c r="G27" s="83">
        <v>1809.9192089999999</v>
      </c>
      <c r="H27" s="99">
        <v>6.6094750155000002</v>
      </c>
      <c r="I27" s="99">
        <v>0.67762792569999997</v>
      </c>
      <c r="J27" s="102"/>
      <c r="K27" s="103"/>
      <c r="L27" s="102"/>
      <c r="M27" s="102"/>
      <c r="N27" s="102"/>
      <c r="O27" s="102"/>
      <c r="P27" s="103"/>
      <c r="Q27" s="102"/>
      <c r="R27" s="102"/>
      <c r="S27" s="102"/>
      <c r="T27" s="102"/>
      <c r="U27" s="38"/>
      <c r="V27" s="38"/>
      <c r="W27" s="38"/>
      <c r="X27" s="38"/>
      <c r="Y27" s="39"/>
      <c r="Z27" s="38"/>
      <c r="AA27" s="38"/>
      <c r="AB27" s="38"/>
      <c r="AC27" s="38"/>
      <c r="AD27" s="38"/>
      <c r="AE27" s="38"/>
      <c r="AF27" s="40"/>
    </row>
    <row r="28" spans="1:32" x14ac:dyDescent="0.35">
      <c r="A28" s="21" t="s">
        <v>43</v>
      </c>
      <c r="B28" s="82">
        <v>334</v>
      </c>
      <c r="C28" s="83">
        <v>3761.434307</v>
      </c>
      <c r="D28" s="99">
        <v>16.975378874</v>
      </c>
      <c r="E28" s="99">
        <v>1.0084189393</v>
      </c>
      <c r="F28" s="82">
        <v>224</v>
      </c>
      <c r="G28" s="83">
        <v>2423.3724050000001</v>
      </c>
      <c r="H28" s="99">
        <v>10.936696317999999</v>
      </c>
      <c r="I28" s="99">
        <v>0.84155960549999997</v>
      </c>
      <c r="J28" s="102"/>
      <c r="K28" s="103"/>
      <c r="L28" s="102"/>
      <c r="M28" s="102"/>
      <c r="N28" s="102"/>
      <c r="O28" s="102"/>
      <c r="P28" s="103"/>
      <c r="Q28" s="102"/>
      <c r="R28" s="102"/>
      <c r="S28" s="102"/>
      <c r="T28" s="102"/>
      <c r="U28" s="38"/>
      <c r="V28" s="38"/>
      <c r="W28" s="38"/>
      <c r="X28" s="38"/>
      <c r="Y28" s="39"/>
      <c r="Z28" s="38"/>
      <c r="AA28" s="38"/>
      <c r="AB28" s="38"/>
      <c r="AC28" s="38"/>
      <c r="AD28" s="38"/>
      <c r="AE28" s="38"/>
      <c r="AF28" s="40"/>
    </row>
    <row r="29" spans="1:32" x14ac:dyDescent="0.35">
      <c r="A29" s="21" t="s">
        <v>44</v>
      </c>
      <c r="B29" s="82">
        <v>226</v>
      </c>
      <c r="C29" s="83">
        <v>7706.9875540000003</v>
      </c>
      <c r="D29" s="99">
        <v>14.350012847</v>
      </c>
      <c r="E29" s="99">
        <v>0.91076844320000006</v>
      </c>
      <c r="F29" s="82">
        <v>332</v>
      </c>
      <c r="G29" s="83">
        <v>12702.154503</v>
      </c>
      <c r="H29" s="99">
        <v>23.650755761999999</v>
      </c>
      <c r="I29" s="99">
        <v>2.1503598488</v>
      </c>
      <c r="J29" s="102"/>
      <c r="K29" s="103"/>
      <c r="L29" s="102"/>
      <c r="M29" s="102"/>
      <c r="N29" s="102"/>
      <c r="O29" s="102"/>
      <c r="P29" s="103"/>
      <c r="Q29" s="102"/>
      <c r="R29" s="102"/>
      <c r="S29" s="102"/>
      <c r="T29" s="102"/>
      <c r="U29" s="38"/>
      <c r="V29" s="38"/>
      <c r="W29" s="38"/>
      <c r="X29" s="38"/>
      <c r="Y29" s="39"/>
      <c r="Z29" s="38"/>
      <c r="AA29" s="38"/>
      <c r="AB29" s="38"/>
      <c r="AC29" s="38"/>
      <c r="AD29" s="38"/>
      <c r="AE29" s="38"/>
      <c r="AF29" s="40"/>
    </row>
    <row r="30" spans="1:32" x14ac:dyDescent="0.35">
      <c r="A30" s="21" t="s">
        <v>45</v>
      </c>
      <c r="B30" s="82">
        <v>220</v>
      </c>
      <c r="C30" s="83">
        <v>758.37769700000001</v>
      </c>
      <c r="D30" s="99">
        <v>10.444661737000001</v>
      </c>
      <c r="E30" s="99">
        <v>0.85078120180000005</v>
      </c>
      <c r="F30" s="82">
        <v>172</v>
      </c>
      <c r="G30" s="83">
        <v>541.29835000000003</v>
      </c>
      <c r="H30" s="99">
        <v>7.4549636543000002</v>
      </c>
      <c r="I30" s="99">
        <v>0.56312350870000005</v>
      </c>
      <c r="J30" s="102"/>
      <c r="K30" s="103"/>
      <c r="L30" s="102"/>
      <c r="M30" s="102"/>
      <c r="N30" s="102"/>
      <c r="O30" s="102"/>
      <c r="P30" s="103"/>
      <c r="Q30" s="102"/>
      <c r="R30" s="102"/>
      <c r="S30" s="102"/>
      <c r="T30" s="102"/>
      <c r="U30" s="38"/>
      <c r="V30" s="38"/>
      <c r="W30" s="38"/>
      <c r="X30" s="38"/>
      <c r="Y30" s="39"/>
      <c r="Z30" s="38"/>
      <c r="AA30" s="38"/>
      <c r="AB30" s="38"/>
      <c r="AC30" s="38"/>
      <c r="AD30" s="38"/>
      <c r="AE30" s="38"/>
      <c r="AF30" s="40"/>
    </row>
    <row r="31" spans="1:32" x14ac:dyDescent="0.35">
      <c r="A31" s="21" t="s">
        <v>215</v>
      </c>
      <c r="B31" s="82">
        <v>226</v>
      </c>
      <c r="C31" s="83">
        <v>2464.1480120000001</v>
      </c>
      <c r="D31" s="99">
        <v>9.4462629493999994</v>
      </c>
      <c r="E31" s="99">
        <v>0.59492301039999995</v>
      </c>
      <c r="F31" s="82">
        <v>190</v>
      </c>
      <c r="G31" s="83">
        <v>2163.8974779999999</v>
      </c>
      <c r="H31" s="99">
        <v>8.2952584342000009</v>
      </c>
      <c r="I31" s="99">
        <v>0.75456529449999998</v>
      </c>
      <c r="J31" s="102"/>
      <c r="K31" s="103"/>
      <c r="L31" s="102"/>
      <c r="M31" s="102"/>
      <c r="N31" s="102"/>
      <c r="O31" s="102"/>
      <c r="P31" s="103"/>
      <c r="Q31" s="102"/>
      <c r="R31" s="102"/>
      <c r="S31" s="102"/>
      <c r="T31" s="102"/>
      <c r="U31" s="38"/>
      <c r="V31" s="38"/>
      <c r="W31" s="38"/>
      <c r="X31" s="38"/>
      <c r="Y31" s="39"/>
      <c r="Z31" s="38"/>
      <c r="AA31" s="38"/>
      <c r="AB31" s="38"/>
      <c r="AC31" s="38"/>
      <c r="AD31" s="38"/>
      <c r="AE31" s="38"/>
      <c r="AF31" s="40"/>
    </row>
    <row r="32" spans="1:32" x14ac:dyDescent="0.35">
      <c r="A32" s="21" t="s">
        <v>47</v>
      </c>
      <c r="B32" s="82">
        <v>146</v>
      </c>
      <c r="C32" s="83">
        <v>1103.058726</v>
      </c>
      <c r="D32" s="99">
        <v>7.5228490638999999</v>
      </c>
      <c r="E32" s="99">
        <v>0.6521085123</v>
      </c>
      <c r="F32" s="82">
        <v>119</v>
      </c>
      <c r="G32" s="83">
        <v>930.51137600000004</v>
      </c>
      <c r="H32" s="99">
        <v>6.3460779275999997</v>
      </c>
      <c r="I32" s="99">
        <v>0.88810556539999996</v>
      </c>
      <c r="J32" s="102"/>
      <c r="K32" s="103"/>
      <c r="L32" s="102"/>
      <c r="M32" s="102"/>
      <c r="N32" s="102"/>
      <c r="O32" s="102"/>
      <c r="P32" s="103"/>
      <c r="Q32" s="102"/>
      <c r="R32" s="102"/>
      <c r="S32" s="102"/>
      <c r="T32" s="102"/>
      <c r="U32" s="38"/>
      <c r="V32" s="38"/>
      <c r="W32" s="38"/>
      <c r="X32" s="38"/>
      <c r="Y32" s="39"/>
      <c r="Z32" s="38"/>
      <c r="AA32" s="38"/>
      <c r="AB32" s="38"/>
      <c r="AC32" s="38"/>
      <c r="AD32" s="38"/>
      <c r="AE32" s="38"/>
      <c r="AF32" s="40"/>
    </row>
    <row r="33" spans="1:32" x14ac:dyDescent="0.35">
      <c r="A33" s="21" t="s">
        <v>216</v>
      </c>
      <c r="B33" s="82">
        <v>179</v>
      </c>
      <c r="C33" s="83">
        <v>2890.8603600000001</v>
      </c>
      <c r="D33" s="99">
        <v>13.198545114</v>
      </c>
      <c r="E33" s="99">
        <v>1.161081375</v>
      </c>
      <c r="F33" s="82">
        <v>145</v>
      </c>
      <c r="G33" s="83">
        <v>2192.7777129999999</v>
      </c>
      <c r="H33" s="99">
        <v>10.011370999</v>
      </c>
      <c r="I33" s="99">
        <v>0.93171976190000005</v>
      </c>
      <c r="J33" s="102"/>
      <c r="K33" s="103"/>
      <c r="L33" s="102"/>
      <c r="M33" s="102"/>
      <c r="N33" s="102"/>
      <c r="O33" s="102"/>
      <c r="P33" s="103"/>
      <c r="Q33" s="102"/>
      <c r="R33" s="102"/>
      <c r="S33" s="102"/>
      <c r="T33" s="102"/>
      <c r="U33" s="38"/>
      <c r="V33" s="38"/>
      <c r="W33" s="38"/>
      <c r="X33" s="38"/>
      <c r="Y33" s="39"/>
      <c r="Z33" s="38"/>
      <c r="AA33" s="38"/>
      <c r="AB33" s="38"/>
      <c r="AC33" s="38"/>
      <c r="AD33" s="38"/>
      <c r="AE33" s="38"/>
      <c r="AF33" s="40"/>
    </row>
    <row r="34" spans="1:32" x14ac:dyDescent="0.35">
      <c r="A34" s="21" t="s">
        <v>50</v>
      </c>
      <c r="B34" s="82">
        <v>242</v>
      </c>
      <c r="C34" s="83">
        <v>1694.971763</v>
      </c>
      <c r="D34" s="99">
        <v>19.201140673000001</v>
      </c>
      <c r="E34" s="99">
        <v>1.6479409238</v>
      </c>
      <c r="F34" s="82">
        <v>251</v>
      </c>
      <c r="G34" s="83">
        <v>1993.8061279999999</v>
      </c>
      <c r="H34" s="99">
        <v>22.586424608000002</v>
      </c>
      <c r="I34" s="99">
        <v>1.8695044138000001</v>
      </c>
      <c r="J34" s="102"/>
      <c r="K34" s="103"/>
      <c r="L34" s="102"/>
      <c r="M34" s="102"/>
      <c r="N34" s="102"/>
      <c r="O34" s="102"/>
      <c r="P34" s="103"/>
      <c r="Q34" s="102"/>
      <c r="R34" s="102"/>
      <c r="S34" s="102"/>
      <c r="T34" s="102"/>
      <c r="U34" s="38"/>
      <c r="V34" s="38"/>
      <c r="W34" s="38"/>
      <c r="X34" s="38"/>
      <c r="Y34" s="39"/>
      <c r="Z34" s="38"/>
      <c r="AA34" s="38"/>
      <c r="AB34" s="38"/>
      <c r="AC34" s="38"/>
      <c r="AD34" s="38"/>
      <c r="AE34" s="38"/>
      <c r="AF34" s="40"/>
    </row>
    <row r="35" spans="1:32" x14ac:dyDescent="0.35">
      <c r="A35" s="21" t="s">
        <v>51</v>
      </c>
      <c r="B35" s="82">
        <v>396</v>
      </c>
      <c r="C35" s="83">
        <v>3681.4716520000002</v>
      </c>
      <c r="D35" s="99">
        <v>20.031206731000001</v>
      </c>
      <c r="E35" s="99">
        <v>1.1386512933999999</v>
      </c>
      <c r="F35" s="82">
        <v>329</v>
      </c>
      <c r="G35" s="83">
        <v>2750.3314639999999</v>
      </c>
      <c r="H35" s="99">
        <v>14.964792167000001</v>
      </c>
      <c r="I35" s="99">
        <v>1.1974456623</v>
      </c>
      <c r="J35" s="102"/>
      <c r="K35" s="103"/>
      <c r="L35" s="102"/>
      <c r="M35" s="102"/>
      <c r="N35" s="102"/>
      <c r="O35" s="102"/>
      <c r="P35" s="103"/>
      <c r="Q35" s="102"/>
      <c r="R35" s="102"/>
      <c r="S35" s="102"/>
      <c r="T35" s="102"/>
      <c r="U35" s="38"/>
      <c r="V35" s="38"/>
      <c r="W35" s="38"/>
      <c r="X35" s="38"/>
      <c r="Y35" s="39"/>
      <c r="Z35" s="38"/>
      <c r="AA35" s="38"/>
      <c r="AB35" s="38"/>
      <c r="AC35" s="38"/>
      <c r="AD35" s="38"/>
      <c r="AE35" s="38"/>
      <c r="AF35" s="40"/>
    </row>
    <row r="36" spans="1:32" x14ac:dyDescent="0.35">
      <c r="A36" s="21" t="s">
        <v>217</v>
      </c>
      <c r="B36" s="82">
        <v>28</v>
      </c>
      <c r="C36" s="83">
        <v>225.55340799999999</v>
      </c>
      <c r="D36" s="99">
        <v>8.7355691033999996</v>
      </c>
      <c r="E36" s="99">
        <v>1.7294437718</v>
      </c>
      <c r="F36" s="82">
        <v>23</v>
      </c>
      <c r="G36" s="83">
        <v>185.487717</v>
      </c>
      <c r="H36" s="99">
        <v>7.1838452217000004</v>
      </c>
      <c r="I36" s="99">
        <v>1.4857771771999999</v>
      </c>
      <c r="J36" s="102"/>
      <c r="K36" s="103"/>
      <c r="L36" s="102"/>
      <c r="M36" s="102"/>
      <c r="N36" s="102"/>
      <c r="O36" s="102"/>
      <c r="P36" s="103"/>
      <c r="Q36" s="102"/>
      <c r="R36" s="102"/>
      <c r="S36" s="102"/>
      <c r="T36" s="102"/>
      <c r="U36" s="38"/>
      <c r="V36" s="38"/>
      <c r="W36" s="38"/>
      <c r="X36" s="38"/>
      <c r="Y36" s="39"/>
      <c r="Z36" s="38"/>
      <c r="AA36" s="38"/>
      <c r="AB36" s="38"/>
      <c r="AC36" s="38"/>
      <c r="AD36" s="38"/>
      <c r="AE36" s="38"/>
      <c r="AF36" s="40"/>
    </row>
    <row r="37" spans="1:32" x14ac:dyDescent="0.35">
      <c r="A37" s="21" t="s">
        <v>218</v>
      </c>
      <c r="B37" s="82">
        <v>29</v>
      </c>
      <c r="C37" s="83">
        <v>3365.582926</v>
      </c>
      <c r="D37" s="99">
        <v>8.6768143846000001</v>
      </c>
      <c r="E37" s="99">
        <v>1.7717752973000001</v>
      </c>
      <c r="F37" s="82">
        <v>7</v>
      </c>
      <c r="G37" s="83">
        <v>846.70601499999998</v>
      </c>
      <c r="H37" s="99">
        <v>2.1828940464</v>
      </c>
      <c r="I37" s="99">
        <v>1.0839959541999999</v>
      </c>
      <c r="J37" s="102"/>
      <c r="K37" s="103"/>
      <c r="L37" s="102"/>
      <c r="M37" s="102"/>
      <c r="N37" s="102"/>
      <c r="O37" s="102"/>
      <c r="P37" s="103"/>
      <c r="Q37" s="102"/>
      <c r="R37" s="102"/>
      <c r="S37" s="102"/>
      <c r="T37" s="102"/>
      <c r="U37" s="38"/>
      <c r="V37" s="38"/>
      <c r="W37" s="38"/>
      <c r="X37" s="38"/>
      <c r="Y37" s="39"/>
      <c r="Z37" s="38"/>
      <c r="AA37" s="38"/>
      <c r="AB37" s="38"/>
      <c r="AC37" s="38"/>
      <c r="AD37" s="38"/>
      <c r="AE37" s="38"/>
      <c r="AF37" s="40"/>
    </row>
    <row r="38" spans="1:32" x14ac:dyDescent="0.35">
      <c r="A38" s="21" t="s">
        <v>219</v>
      </c>
      <c r="B38" s="82">
        <v>44</v>
      </c>
      <c r="C38" s="83">
        <v>488.824816</v>
      </c>
      <c r="D38" s="99">
        <v>13.344684166</v>
      </c>
      <c r="E38" s="99">
        <v>2.0990776441999999</v>
      </c>
      <c r="F38" s="82">
        <v>59</v>
      </c>
      <c r="G38" s="83">
        <v>547.62723300000005</v>
      </c>
      <c r="H38" s="99">
        <v>14.949962059000001</v>
      </c>
      <c r="I38" s="99">
        <v>1.9247444258999999</v>
      </c>
      <c r="J38" s="102"/>
      <c r="K38" s="103"/>
      <c r="L38" s="102"/>
      <c r="M38" s="102"/>
      <c r="N38" s="102"/>
      <c r="O38" s="102"/>
      <c r="P38" s="103"/>
      <c r="Q38" s="102"/>
      <c r="R38" s="102"/>
      <c r="S38" s="102"/>
      <c r="T38" s="102"/>
      <c r="U38" s="38"/>
      <c r="V38" s="38"/>
      <c r="W38" s="38"/>
      <c r="X38" s="38"/>
      <c r="Y38" s="39"/>
      <c r="Z38" s="38"/>
      <c r="AA38" s="38"/>
      <c r="AB38" s="38"/>
      <c r="AC38" s="38"/>
      <c r="AD38" s="38"/>
      <c r="AE38" s="38"/>
      <c r="AF38" s="40"/>
    </row>
    <row r="39" spans="1:32" x14ac:dyDescent="0.35">
      <c r="O39" s="38"/>
    </row>
    <row r="40" spans="1:32" x14ac:dyDescent="0.35">
      <c r="A40" s="6" t="s">
        <v>52</v>
      </c>
    </row>
    <row r="41" spans="1:32" ht="83.25" customHeight="1" x14ac:dyDescent="0.35">
      <c r="A41" s="7" t="s">
        <v>53</v>
      </c>
      <c r="B41" s="109" t="s">
        <v>220</v>
      </c>
      <c r="C41" s="109"/>
      <c r="D41" s="109"/>
      <c r="E41" s="109"/>
      <c r="F41" s="109"/>
      <c r="G41" s="109"/>
      <c r="H41" s="109"/>
      <c r="I41" s="109"/>
      <c r="J41" s="45"/>
      <c r="K41" s="45"/>
      <c r="L41" s="45"/>
      <c r="M41" s="45"/>
      <c r="N41" s="45"/>
    </row>
    <row r="42" spans="1:32" ht="22" customHeight="1" x14ac:dyDescent="0.35">
      <c r="B42" s="109" t="s">
        <v>198</v>
      </c>
      <c r="C42" s="109"/>
      <c r="D42" s="109"/>
      <c r="E42" s="109"/>
      <c r="F42" s="109"/>
      <c r="G42" s="109"/>
      <c r="H42" s="109"/>
      <c r="I42" s="109"/>
      <c r="J42" s="45"/>
      <c r="K42" s="45"/>
      <c r="L42" s="45"/>
      <c r="M42" s="45"/>
      <c r="N42" s="45"/>
    </row>
    <row r="43" spans="1:32" ht="31" customHeight="1" x14ac:dyDescent="0.35">
      <c r="A43" s="48" t="s">
        <v>152</v>
      </c>
      <c r="B43" s="109" t="s">
        <v>221</v>
      </c>
      <c r="C43" s="109"/>
      <c r="D43" s="109"/>
      <c r="E43" s="109"/>
      <c r="F43" s="109"/>
      <c r="G43" s="109"/>
      <c r="H43" s="109"/>
      <c r="I43" s="109"/>
    </row>
    <row r="44" spans="1:32" ht="15" customHeight="1" x14ac:dyDescent="0.35">
      <c r="A44" s="48" t="s">
        <v>222</v>
      </c>
      <c r="B44" s="109" t="s">
        <v>223</v>
      </c>
      <c r="C44" s="109"/>
      <c r="D44" s="109"/>
      <c r="E44" s="109"/>
      <c r="F44" s="109"/>
      <c r="G44" s="109"/>
      <c r="H44" s="109"/>
      <c r="I44" s="109"/>
    </row>
    <row r="45" spans="1:32" ht="15" customHeight="1" x14ac:dyDescent="0.35">
      <c r="A45" s="48" t="s">
        <v>224</v>
      </c>
      <c r="B45" s="107" t="s">
        <v>153</v>
      </c>
      <c r="C45" s="107"/>
      <c r="D45" s="107"/>
      <c r="E45" s="107"/>
      <c r="F45" s="107"/>
      <c r="G45" s="107"/>
      <c r="H45" s="107"/>
      <c r="I45" s="107"/>
    </row>
  </sheetData>
  <mergeCells count="12">
    <mergeCell ref="B44:I44"/>
    <mergeCell ref="B45:I45"/>
    <mergeCell ref="AD12:AF12"/>
    <mergeCell ref="B12:E12"/>
    <mergeCell ref="F12:I12"/>
    <mergeCell ref="J12:N12"/>
    <mergeCell ref="O12:S12"/>
    <mergeCell ref="T12:X12"/>
    <mergeCell ref="Y12:AC12"/>
    <mergeCell ref="B41:I41"/>
    <mergeCell ref="B42:I42"/>
    <mergeCell ref="B43:I43"/>
  </mergeCells>
  <conditionalFormatting sqref="C14:C38 G14:G38">
    <cfRule type="expression" dxfId="95" priority="7">
      <formula>"$G3=1"</formula>
    </cfRule>
  </conditionalFormatting>
  <conditionalFormatting sqref="K14:L14 P14:S14 L15:L38 Q15:Q38 K27 K36 K38">
    <cfRule type="expression" dxfId="94" priority="5">
      <formula>"$G3=1"</formula>
    </cfRule>
  </conditionalFormatting>
  <conditionalFormatting sqref="U14:V14 Y14:AC14 T14:T35 V15:V38 AA15:AA38 U27 P36:U36 T37 P38:U38">
    <cfRule type="expression" dxfId="93" priority="4">
      <formula>"$G3=1"</formula>
    </cfRule>
  </conditionalFormatting>
  <conditionalFormatting sqref="Y36:AE36 Y38:AE38">
    <cfRule type="expression" dxfId="92" priority="3">
      <formula>"$G3=1"</formula>
    </cfRule>
  </conditionalFormatting>
  <conditionalFormatting sqref="AF14:AF38">
    <cfRule type="cellIs" dxfId="91" priority="1" operator="lessThan">
      <formula>-1.96</formula>
    </cfRule>
    <cfRule type="cellIs" dxfId="90" priority="2" operator="greaterThan">
      <formula>1.96</formula>
    </cfRule>
  </conditionalFormatting>
  <hyperlinks>
    <hyperlink ref="K1" location="Contents!B65" display="Contents" xr:uid="{BC99C8B1-BD59-45F7-B558-52F03C390F7B}"/>
  </hyperlinks>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10B12-18D7-46C5-B7B1-360C7B8F7D5D}">
  <dimension ref="A1:AF45"/>
  <sheetViews>
    <sheetView zoomScaleNormal="100" workbookViewId="0">
      <selection activeCell="B42" sqref="B42:I42"/>
    </sheetView>
  </sheetViews>
  <sheetFormatPr defaultRowHeight="14.5" x14ac:dyDescent="0.35"/>
  <cols>
    <col min="1" max="1" width="26.81640625" bestFit="1" customWidth="1"/>
    <col min="2" max="9" width="15.7265625" customWidth="1"/>
    <col min="10" max="33" width="10.7265625" customWidth="1"/>
  </cols>
  <sheetData>
    <row r="1" spans="1:32"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32" s="4" customFormat="1" ht="17.25" customHeight="1" x14ac:dyDescent="0.35">
      <c r="A2" s="2" t="s">
        <v>3</v>
      </c>
      <c r="B2" s="3" t="str">
        <f>'Table 5.1'!$B$2</f>
        <v>Chapter 5: Integrating digital technologies into teaching</v>
      </c>
      <c r="C2" s="3"/>
      <c r="D2" s="3"/>
      <c r="E2" s="3"/>
      <c r="F2" s="3"/>
      <c r="G2" s="3"/>
      <c r="H2" s="3"/>
      <c r="I2" s="3"/>
      <c r="J2" s="3"/>
      <c r="K2" s="3"/>
    </row>
    <row r="3" spans="1:32" s="4" customFormat="1" ht="17.25" customHeight="1" x14ac:dyDescent="0.35">
      <c r="A3" s="2"/>
      <c r="B3" s="3"/>
      <c r="C3" s="3"/>
      <c r="D3" s="3"/>
      <c r="E3" s="3"/>
      <c r="F3" s="3"/>
      <c r="G3" s="3"/>
      <c r="H3" s="3"/>
      <c r="I3" s="3"/>
      <c r="J3" s="3"/>
      <c r="K3" s="3"/>
    </row>
    <row r="4" spans="1:32" s="4" customFormat="1" ht="17.25" customHeight="1" x14ac:dyDescent="0.35">
      <c r="A4" s="2" t="s">
        <v>6</v>
      </c>
      <c r="B4" s="3" t="s">
        <v>339</v>
      </c>
      <c r="C4" s="3"/>
      <c r="D4" s="3"/>
      <c r="E4" s="3"/>
      <c r="F4" s="3"/>
      <c r="G4" s="3"/>
      <c r="H4" s="3"/>
      <c r="I4" s="3"/>
      <c r="J4" s="3"/>
      <c r="K4" s="3"/>
    </row>
    <row r="5" spans="1:32" s="4" customFormat="1" ht="17.25" customHeight="1" x14ac:dyDescent="0.35">
      <c r="A5" s="2"/>
      <c r="B5" s="3"/>
      <c r="C5" s="3"/>
      <c r="D5" s="3"/>
      <c r="E5" s="3"/>
      <c r="F5" s="3"/>
      <c r="G5" s="3"/>
      <c r="H5" s="3"/>
      <c r="I5" s="3"/>
      <c r="J5" s="3"/>
      <c r="K5" s="3"/>
    </row>
    <row r="6" spans="1:32" ht="17.25" customHeight="1" x14ac:dyDescent="0.35">
      <c r="A6" s="2" t="s">
        <v>8</v>
      </c>
      <c r="B6" s="3">
        <v>2023</v>
      </c>
      <c r="C6" s="3"/>
      <c r="D6" s="3"/>
      <c r="E6" s="3"/>
      <c r="F6" s="3"/>
      <c r="G6" s="3"/>
      <c r="H6" s="3"/>
      <c r="I6" s="3"/>
      <c r="J6" s="3"/>
      <c r="K6" s="3"/>
    </row>
    <row r="7" spans="1:32" ht="17.25" customHeight="1" x14ac:dyDescent="0.35">
      <c r="A7" s="5"/>
    </row>
    <row r="8" spans="1:32" ht="24" customHeight="1" x14ac:dyDescent="0.35">
      <c r="A8" s="2" t="s">
        <v>9</v>
      </c>
      <c r="B8" s="16" t="s">
        <v>225</v>
      </c>
      <c r="C8" s="17"/>
      <c r="D8" s="17"/>
      <c r="E8" s="17"/>
      <c r="F8" s="17"/>
      <c r="G8" s="17"/>
      <c r="H8" s="17"/>
      <c r="I8" s="17"/>
      <c r="J8" s="17"/>
      <c r="K8" s="17"/>
    </row>
    <row r="9" spans="1:32" x14ac:dyDescent="0.35">
      <c r="A9" s="2" t="s">
        <v>11</v>
      </c>
      <c r="B9" s="3" t="s">
        <v>12</v>
      </c>
      <c r="C9" s="18"/>
      <c r="D9" s="18"/>
      <c r="E9" s="18"/>
      <c r="F9" s="17"/>
      <c r="G9" s="17"/>
      <c r="H9" s="17"/>
      <c r="I9" s="17"/>
      <c r="J9" s="17"/>
      <c r="K9" s="17"/>
    </row>
    <row r="12" spans="1:32" x14ac:dyDescent="0.35">
      <c r="B12" s="130" t="s">
        <v>226</v>
      </c>
      <c r="C12" s="131"/>
      <c r="D12" s="131"/>
      <c r="E12" s="131"/>
      <c r="F12" s="134"/>
      <c r="G12" s="121"/>
      <c r="H12" s="121"/>
      <c r="I12" s="121"/>
      <c r="J12" s="133"/>
      <c r="K12" s="133"/>
      <c r="L12" s="133"/>
      <c r="M12" s="133"/>
      <c r="N12" s="133"/>
      <c r="O12" s="133"/>
      <c r="P12" s="133"/>
      <c r="Q12" s="133"/>
      <c r="R12" s="133"/>
      <c r="S12" s="133"/>
      <c r="T12" s="133"/>
      <c r="U12" s="133"/>
      <c r="V12" s="133"/>
      <c r="W12" s="133"/>
      <c r="X12" s="133"/>
      <c r="Y12" s="133"/>
      <c r="Z12" s="133"/>
      <c r="AA12" s="133"/>
      <c r="AB12" s="133"/>
      <c r="AC12" s="133"/>
      <c r="AD12" s="121"/>
      <c r="AE12" s="121"/>
      <c r="AF12" s="121"/>
    </row>
    <row r="13" spans="1:32" ht="28" x14ac:dyDescent="0.35">
      <c r="A13" s="23"/>
      <c r="B13" s="22" t="s">
        <v>19</v>
      </c>
      <c r="C13" s="22" t="s">
        <v>20</v>
      </c>
      <c r="D13" s="22" t="s">
        <v>21</v>
      </c>
      <c r="E13" s="37" t="s">
        <v>22</v>
      </c>
      <c r="F13" s="42"/>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35">
      <c r="A14" s="21" t="s">
        <v>208</v>
      </c>
      <c r="B14" s="82">
        <v>167</v>
      </c>
      <c r="C14" s="84">
        <v>2302.2912449999999</v>
      </c>
      <c r="D14" s="99">
        <v>14.584914318223127</v>
      </c>
      <c r="E14" s="104">
        <v>1.4977586868154218</v>
      </c>
      <c r="F14" s="105"/>
      <c r="G14" s="106"/>
      <c r="H14" s="93"/>
      <c r="I14" s="102"/>
      <c r="J14" s="102"/>
      <c r="K14" s="103"/>
      <c r="L14" s="102"/>
      <c r="M14" s="102"/>
      <c r="N14" s="102"/>
      <c r="O14" s="102"/>
      <c r="P14" s="103"/>
      <c r="Q14" s="102"/>
      <c r="R14" s="102"/>
      <c r="S14" s="102"/>
      <c r="T14" s="102"/>
      <c r="U14" s="38"/>
      <c r="V14" s="38"/>
      <c r="W14" s="38"/>
      <c r="X14" s="38"/>
      <c r="Y14" s="39"/>
      <c r="Z14" s="38"/>
      <c r="AA14" s="38"/>
      <c r="AB14" s="38"/>
      <c r="AC14" s="38"/>
      <c r="AD14" s="38"/>
      <c r="AE14" s="38"/>
      <c r="AF14" s="40"/>
    </row>
    <row r="15" spans="1:32" x14ac:dyDescent="0.35">
      <c r="A15" s="21" t="s">
        <v>29</v>
      </c>
      <c r="B15" s="82">
        <v>587</v>
      </c>
      <c r="C15" s="84">
        <v>7370.4808210000001</v>
      </c>
      <c r="D15" s="99">
        <v>21.581395832134607</v>
      </c>
      <c r="E15" s="104">
        <v>0.99131966012425488</v>
      </c>
      <c r="F15" s="105"/>
      <c r="G15" s="106"/>
      <c r="H15" s="93"/>
      <c r="I15" s="102"/>
      <c r="J15" s="102"/>
      <c r="K15" s="103"/>
      <c r="L15" s="102"/>
      <c r="M15" s="102"/>
      <c r="N15" s="102"/>
      <c r="O15" s="102"/>
      <c r="P15" s="103"/>
      <c r="Q15" s="102"/>
      <c r="R15" s="102"/>
      <c r="S15" s="102"/>
      <c r="T15" s="102"/>
      <c r="U15" s="38"/>
      <c r="V15" s="38"/>
      <c r="W15" s="38"/>
      <c r="X15" s="38"/>
      <c r="Y15" s="39"/>
      <c r="Z15" s="38"/>
      <c r="AA15" s="38"/>
      <c r="AB15" s="38"/>
      <c r="AC15" s="38"/>
      <c r="AD15" s="38"/>
      <c r="AE15" s="38"/>
      <c r="AF15" s="40"/>
    </row>
    <row r="16" spans="1:32" x14ac:dyDescent="0.35">
      <c r="A16" s="21" t="s">
        <v>209</v>
      </c>
      <c r="B16" s="82">
        <v>165</v>
      </c>
      <c r="C16" s="84">
        <v>1972.697447</v>
      </c>
      <c r="D16" s="99">
        <v>20.533783723896125</v>
      </c>
      <c r="E16" s="104">
        <v>1.6123457064301472</v>
      </c>
      <c r="F16" s="105"/>
      <c r="G16" s="106"/>
      <c r="H16" s="93"/>
      <c r="I16" s="102"/>
      <c r="J16" s="102"/>
      <c r="K16" s="103"/>
      <c r="L16" s="102"/>
      <c r="M16" s="102"/>
      <c r="N16" s="102"/>
      <c r="O16" s="102"/>
      <c r="P16" s="103"/>
      <c r="Q16" s="102"/>
      <c r="R16" s="102"/>
      <c r="S16" s="102"/>
      <c r="T16" s="102"/>
      <c r="U16" s="38"/>
      <c r="V16" s="38"/>
      <c r="W16" s="38"/>
      <c r="X16" s="38"/>
      <c r="Y16" s="39"/>
      <c r="Z16" s="38"/>
      <c r="AA16" s="38"/>
      <c r="AB16" s="38"/>
      <c r="AC16" s="38"/>
      <c r="AD16" s="38"/>
      <c r="AE16" s="38"/>
      <c r="AF16" s="40"/>
    </row>
    <row r="17" spans="1:32" x14ac:dyDescent="0.35">
      <c r="A17" s="21" t="s">
        <v>210</v>
      </c>
      <c r="B17" s="82">
        <v>701</v>
      </c>
      <c r="C17" s="84">
        <v>64288.791366999998</v>
      </c>
      <c r="D17" s="99">
        <v>31.705332774939954</v>
      </c>
      <c r="E17" s="104">
        <v>1.9659304770767663</v>
      </c>
      <c r="F17" s="105"/>
      <c r="G17" s="106"/>
      <c r="H17" s="93"/>
      <c r="I17" s="102"/>
      <c r="J17" s="102"/>
      <c r="K17" s="103"/>
      <c r="L17" s="102"/>
      <c r="M17" s="102"/>
      <c r="N17" s="102"/>
      <c r="O17" s="102"/>
      <c r="P17" s="103"/>
      <c r="Q17" s="102"/>
      <c r="R17" s="102"/>
      <c r="S17" s="102"/>
      <c r="T17" s="102"/>
      <c r="U17" s="38"/>
      <c r="V17" s="38"/>
      <c r="W17" s="38"/>
      <c r="X17" s="38"/>
      <c r="Y17" s="39"/>
      <c r="Z17" s="38"/>
      <c r="AA17" s="38"/>
      <c r="AB17" s="38"/>
      <c r="AC17" s="38"/>
      <c r="AD17" s="38"/>
      <c r="AE17" s="38"/>
      <c r="AF17" s="40"/>
    </row>
    <row r="18" spans="1:32" x14ac:dyDescent="0.35">
      <c r="A18" s="21" t="s">
        <v>32</v>
      </c>
      <c r="B18" s="82">
        <v>481</v>
      </c>
      <c r="C18" s="84">
        <v>5563.8074239999996</v>
      </c>
      <c r="D18" s="99">
        <v>22.752693247071342</v>
      </c>
      <c r="E18" s="104">
        <v>1.0656193568902181</v>
      </c>
      <c r="F18" s="105"/>
      <c r="G18" s="106"/>
      <c r="H18" s="93"/>
      <c r="I18" s="102"/>
      <c r="J18" s="102"/>
      <c r="K18" s="103"/>
      <c r="L18" s="102"/>
      <c r="M18" s="102"/>
      <c r="N18" s="102"/>
      <c r="O18" s="102"/>
      <c r="P18" s="103"/>
      <c r="Q18" s="102"/>
      <c r="R18" s="102"/>
      <c r="S18" s="102"/>
      <c r="T18" s="102"/>
      <c r="U18" s="38"/>
      <c r="V18" s="38"/>
      <c r="W18" s="38"/>
      <c r="X18" s="38"/>
      <c r="Y18" s="39"/>
      <c r="Z18" s="38"/>
      <c r="AA18" s="38"/>
      <c r="AB18" s="38"/>
      <c r="AC18" s="38"/>
      <c r="AD18" s="38"/>
      <c r="AE18" s="38"/>
      <c r="AF18" s="40"/>
    </row>
    <row r="19" spans="1:32" x14ac:dyDescent="0.35">
      <c r="A19" s="21" t="s">
        <v>33</v>
      </c>
      <c r="B19" s="82">
        <v>910</v>
      </c>
      <c r="C19" s="84">
        <v>18899.735711000001</v>
      </c>
      <c r="D19" s="99">
        <v>15.865175150963005</v>
      </c>
      <c r="E19" s="104">
        <v>0.81077976940752017</v>
      </c>
      <c r="F19" s="105"/>
      <c r="G19" s="106"/>
      <c r="H19" s="93"/>
      <c r="I19" s="102"/>
      <c r="J19" s="102"/>
      <c r="K19" s="103"/>
      <c r="L19" s="102"/>
      <c r="M19" s="102"/>
      <c r="N19" s="102"/>
      <c r="O19" s="102"/>
      <c r="P19" s="103"/>
      <c r="Q19" s="102"/>
      <c r="R19" s="102"/>
      <c r="S19" s="102"/>
      <c r="T19" s="102"/>
      <c r="U19" s="38"/>
      <c r="V19" s="38"/>
      <c r="W19" s="38"/>
      <c r="X19" s="38"/>
      <c r="Y19" s="39"/>
      <c r="Z19" s="38"/>
      <c r="AA19" s="38"/>
      <c r="AB19" s="38"/>
      <c r="AC19" s="38"/>
      <c r="AD19" s="38"/>
      <c r="AE19" s="38"/>
      <c r="AF19" s="40"/>
    </row>
    <row r="20" spans="1:32" x14ac:dyDescent="0.35">
      <c r="A20" s="21" t="s">
        <v>211</v>
      </c>
      <c r="B20" s="82">
        <v>443</v>
      </c>
      <c r="C20" s="84">
        <v>44599.767675000003</v>
      </c>
      <c r="D20" s="99">
        <v>31.617297698401103</v>
      </c>
      <c r="E20" s="104">
        <v>1.3350900009203375</v>
      </c>
      <c r="F20" s="105"/>
      <c r="G20" s="106"/>
      <c r="H20" s="93"/>
      <c r="I20" s="102"/>
      <c r="J20" s="102"/>
      <c r="K20" s="103"/>
      <c r="L20" s="102"/>
      <c r="M20" s="102"/>
      <c r="N20" s="102"/>
      <c r="O20" s="102"/>
      <c r="P20" s="103"/>
      <c r="Q20" s="102"/>
      <c r="R20" s="102"/>
      <c r="S20" s="102"/>
      <c r="T20" s="102"/>
      <c r="U20" s="38"/>
      <c r="V20" s="38"/>
      <c r="W20" s="38"/>
      <c r="X20" s="38"/>
      <c r="Y20" s="39"/>
      <c r="Z20" s="38"/>
      <c r="AA20" s="38"/>
      <c r="AB20" s="38"/>
      <c r="AC20" s="38"/>
      <c r="AD20" s="38"/>
      <c r="AE20" s="38"/>
      <c r="AF20" s="40"/>
    </row>
    <row r="21" spans="1:32" x14ac:dyDescent="0.35">
      <c r="A21" s="21" t="s">
        <v>35</v>
      </c>
      <c r="B21" s="82">
        <v>243</v>
      </c>
      <c r="C21" s="84">
        <v>1411.0341089999999</v>
      </c>
      <c r="D21" s="99">
        <v>13.615269762170051</v>
      </c>
      <c r="E21" s="104">
        <v>1.0380176052498875</v>
      </c>
      <c r="F21" s="105"/>
      <c r="G21" s="106"/>
      <c r="H21" s="93"/>
      <c r="I21" s="102"/>
      <c r="J21" s="102"/>
      <c r="K21" s="103"/>
      <c r="L21" s="102"/>
      <c r="M21" s="102"/>
      <c r="N21" s="102"/>
      <c r="O21" s="102"/>
      <c r="P21" s="103"/>
      <c r="Q21" s="102"/>
      <c r="R21" s="102"/>
      <c r="S21" s="102"/>
      <c r="T21" s="102"/>
      <c r="U21" s="38"/>
      <c r="V21" s="38"/>
      <c r="W21" s="38"/>
      <c r="X21" s="38"/>
      <c r="Y21" s="39"/>
      <c r="Z21" s="38"/>
      <c r="AA21" s="38"/>
      <c r="AB21" s="38"/>
      <c r="AC21" s="38"/>
      <c r="AD21" s="38"/>
      <c r="AE21" s="38"/>
      <c r="AF21" s="40"/>
    </row>
    <row r="22" spans="1:32" x14ac:dyDescent="0.35">
      <c r="A22" s="21" t="s">
        <v>36</v>
      </c>
      <c r="B22" s="82">
        <v>397</v>
      </c>
      <c r="C22" s="84">
        <v>23911.055507000001</v>
      </c>
      <c r="D22" s="99">
        <v>20.731641883892824</v>
      </c>
      <c r="E22" s="104">
        <v>1.2276789052603196</v>
      </c>
      <c r="F22" s="105"/>
      <c r="G22" s="106"/>
      <c r="H22" s="93"/>
      <c r="I22" s="102"/>
      <c r="J22" s="102"/>
      <c r="K22" s="103"/>
      <c r="L22" s="102"/>
      <c r="M22" s="102"/>
      <c r="N22" s="102"/>
      <c r="O22" s="102"/>
      <c r="P22" s="103"/>
      <c r="Q22" s="102"/>
      <c r="R22" s="102"/>
      <c r="S22" s="102"/>
      <c r="T22" s="102"/>
      <c r="U22" s="38"/>
      <c r="V22" s="38"/>
      <c r="W22" s="38"/>
      <c r="X22" s="38"/>
      <c r="Y22" s="39"/>
      <c r="Z22" s="38"/>
      <c r="AA22" s="38"/>
      <c r="AB22" s="38"/>
      <c r="AC22" s="38"/>
      <c r="AD22" s="38"/>
      <c r="AE22" s="38"/>
      <c r="AF22" s="40"/>
    </row>
    <row r="23" spans="1:32" x14ac:dyDescent="0.35">
      <c r="A23" s="21" t="s">
        <v>212</v>
      </c>
      <c r="B23" s="82">
        <v>182</v>
      </c>
      <c r="C23" s="84">
        <v>442.69737900000001</v>
      </c>
      <c r="D23" s="99">
        <v>20.979658751968</v>
      </c>
      <c r="E23" s="104">
        <v>1.6607977531459315</v>
      </c>
      <c r="F23" s="105"/>
      <c r="G23" s="106"/>
      <c r="H23" s="93"/>
      <c r="I23" s="102"/>
      <c r="J23" s="102"/>
      <c r="K23" s="103"/>
      <c r="L23" s="102"/>
      <c r="M23" s="102"/>
      <c r="N23" s="102"/>
      <c r="O23" s="102"/>
      <c r="P23" s="103"/>
      <c r="Q23" s="102"/>
      <c r="R23" s="102"/>
      <c r="S23" s="102"/>
      <c r="T23" s="102"/>
      <c r="U23" s="38"/>
      <c r="V23" s="38"/>
      <c r="W23" s="38"/>
      <c r="X23" s="38"/>
      <c r="Y23" s="39"/>
      <c r="Z23" s="38"/>
      <c r="AA23" s="38"/>
      <c r="AB23" s="38"/>
      <c r="AC23" s="38"/>
      <c r="AD23" s="38"/>
      <c r="AE23" s="38"/>
      <c r="AF23" s="40"/>
    </row>
    <row r="24" spans="1:32" x14ac:dyDescent="0.35">
      <c r="A24" s="21" t="s">
        <v>38</v>
      </c>
      <c r="B24" s="82">
        <v>307</v>
      </c>
      <c r="C24" s="84">
        <v>1420.9134449999999</v>
      </c>
      <c r="D24" s="99">
        <v>23.866870329667815</v>
      </c>
      <c r="E24" s="104">
        <v>1.3726779485292868</v>
      </c>
      <c r="F24" s="105"/>
      <c r="G24" s="106"/>
      <c r="H24" s="93"/>
      <c r="I24" s="102"/>
      <c r="J24" s="102"/>
      <c r="K24" s="103"/>
      <c r="L24" s="102"/>
      <c r="M24" s="102"/>
      <c r="N24" s="102"/>
      <c r="O24" s="102"/>
      <c r="P24" s="103"/>
      <c r="Q24" s="102"/>
      <c r="R24" s="102"/>
      <c r="S24" s="102"/>
      <c r="T24" s="102"/>
      <c r="U24" s="38"/>
      <c r="V24" s="38"/>
      <c r="W24" s="38"/>
      <c r="X24" s="38"/>
      <c r="Y24" s="39"/>
      <c r="Z24" s="38"/>
      <c r="AA24" s="38"/>
      <c r="AB24" s="38"/>
      <c r="AC24" s="38"/>
      <c r="AD24" s="38"/>
      <c r="AE24" s="38"/>
      <c r="AF24" s="40"/>
    </row>
    <row r="25" spans="1:32" x14ac:dyDescent="0.35">
      <c r="A25" s="21" t="s">
        <v>40</v>
      </c>
      <c r="B25" s="82">
        <v>222</v>
      </c>
      <c r="C25" s="84">
        <v>4710.3653640000002</v>
      </c>
      <c r="D25" s="99">
        <v>16.332651681048066</v>
      </c>
      <c r="E25" s="104">
        <v>1.4453894373497798</v>
      </c>
      <c r="F25" s="105"/>
      <c r="G25" s="106"/>
      <c r="H25" s="93"/>
      <c r="I25" s="102"/>
      <c r="J25" s="102"/>
      <c r="K25" s="103"/>
      <c r="L25" s="102"/>
      <c r="M25" s="102"/>
      <c r="N25" s="102"/>
      <c r="O25" s="102"/>
      <c r="P25" s="103"/>
      <c r="Q25" s="102"/>
      <c r="R25" s="102"/>
      <c r="S25" s="102"/>
      <c r="T25" s="102"/>
      <c r="U25" s="38"/>
      <c r="V25" s="38"/>
      <c r="W25" s="38"/>
      <c r="X25" s="38"/>
      <c r="Y25" s="39"/>
      <c r="Z25" s="38"/>
      <c r="AA25" s="38"/>
      <c r="AB25" s="38"/>
      <c r="AC25" s="38"/>
      <c r="AD25" s="38"/>
      <c r="AE25" s="38"/>
      <c r="AF25" s="40"/>
    </row>
    <row r="26" spans="1:32" x14ac:dyDescent="0.35">
      <c r="A26" s="21" t="s">
        <v>213</v>
      </c>
      <c r="B26" s="82">
        <v>94</v>
      </c>
      <c r="C26" s="84">
        <v>394.47170799999998</v>
      </c>
      <c r="D26" s="99">
        <v>25.158399425985589</v>
      </c>
      <c r="E26" s="104">
        <v>2.1095971426442812</v>
      </c>
      <c r="F26" s="105"/>
      <c r="G26" s="106"/>
      <c r="H26" s="93"/>
      <c r="I26" s="102"/>
      <c r="J26" s="102"/>
      <c r="K26" s="103"/>
      <c r="L26" s="102"/>
      <c r="M26" s="102"/>
      <c r="N26" s="102"/>
      <c r="O26" s="102"/>
      <c r="P26" s="103"/>
      <c r="Q26" s="102"/>
      <c r="R26" s="102"/>
      <c r="S26" s="102"/>
      <c r="T26" s="102"/>
      <c r="U26" s="38"/>
      <c r="V26" s="38"/>
      <c r="W26" s="38"/>
      <c r="X26" s="38"/>
      <c r="Y26" s="39"/>
      <c r="Z26" s="38"/>
      <c r="AA26" s="38"/>
      <c r="AB26" s="38"/>
      <c r="AC26" s="38"/>
      <c r="AD26" s="38"/>
      <c r="AE26" s="38"/>
      <c r="AF26" s="40"/>
    </row>
    <row r="27" spans="1:32" x14ac:dyDescent="0.35">
      <c r="A27" s="21" t="s">
        <v>214</v>
      </c>
      <c r="B27" s="82">
        <v>280</v>
      </c>
      <c r="C27" s="84">
        <v>4883.840295</v>
      </c>
      <c r="D27" s="99">
        <v>19.056396429074734</v>
      </c>
      <c r="E27" s="104">
        <v>1.0337316969199943</v>
      </c>
      <c r="F27" s="105"/>
      <c r="G27" s="106"/>
      <c r="H27" s="93"/>
      <c r="I27" s="102"/>
      <c r="J27" s="102"/>
      <c r="K27" s="103"/>
      <c r="L27" s="102"/>
      <c r="M27" s="102"/>
      <c r="N27" s="102"/>
      <c r="O27" s="102"/>
      <c r="P27" s="103"/>
      <c r="Q27" s="102"/>
      <c r="R27" s="102"/>
      <c r="S27" s="102"/>
      <c r="T27" s="102"/>
      <c r="U27" s="38"/>
      <c r="V27" s="38"/>
      <c r="W27" s="38"/>
      <c r="X27" s="38"/>
      <c r="Y27" s="39"/>
      <c r="Z27" s="38"/>
      <c r="AA27" s="38"/>
      <c r="AB27" s="38"/>
      <c r="AC27" s="38"/>
      <c r="AD27" s="38"/>
      <c r="AE27" s="38"/>
      <c r="AF27" s="40"/>
    </row>
    <row r="28" spans="1:32" x14ac:dyDescent="0.35">
      <c r="A28" s="21" t="s">
        <v>43</v>
      </c>
      <c r="B28" s="82">
        <v>261</v>
      </c>
      <c r="C28" s="84">
        <v>2883.421531</v>
      </c>
      <c r="D28" s="99">
        <v>13.529142154596059</v>
      </c>
      <c r="E28" s="104">
        <v>1.0556670547890066</v>
      </c>
      <c r="F28" s="105"/>
      <c r="G28" s="106"/>
      <c r="H28" s="93"/>
      <c r="I28" s="102"/>
      <c r="J28" s="102"/>
      <c r="K28" s="103"/>
      <c r="L28" s="102"/>
      <c r="M28" s="102"/>
      <c r="N28" s="102"/>
      <c r="O28" s="102"/>
      <c r="P28" s="103"/>
      <c r="Q28" s="102"/>
      <c r="R28" s="102"/>
      <c r="S28" s="102"/>
      <c r="T28" s="102"/>
      <c r="U28" s="38"/>
      <c r="V28" s="38"/>
      <c r="W28" s="38"/>
      <c r="X28" s="38"/>
      <c r="Y28" s="39"/>
      <c r="Z28" s="38"/>
      <c r="AA28" s="38"/>
      <c r="AB28" s="38"/>
      <c r="AC28" s="38"/>
      <c r="AD28" s="38"/>
      <c r="AE28" s="38"/>
      <c r="AF28" s="40"/>
    </row>
    <row r="29" spans="1:32" x14ac:dyDescent="0.35">
      <c r="A29" s="21" t="s">
        <v>44</v>
      </c>
      <c r="B29" s="82">
        <v>161</v>
      </c>
      <c r="C29" s="84">
        <v>5307.7763260000002</v>
      </c>
      <c r="D29" s="99">
        <v>11.129189688737776</v>
      </c>
      <c r="E29" s="104">
        <v>1.3874855058812523</v>
      </c>
      <c r="F29" s="105"/>
      <c r="G29" s="106"/>
      <c r="H29" s="93"/>
      <c r="I29" s="102"/>
      <c r="J29" s="102"/>
      <c r="K29" s="103"/>
      <c r="L29" s="102"/>
      <c r="M29" s="102"/>
      <c r="N29" s="102"/>
      <c r="O29" s="102"/>
      <c r="P29" s="103"/>
      <c r="Q29" s="102"/>
      <c r="R29" s="102"/>
      <c r="S29" s="102"/>
      <c r="T29" s="102"/>
      <c r="U29" s="38"/>
      <c r="V29" s="38"/>
      <c r="W29" s="38"/>
      <c r="X29" s="38"/>
      <c r="Y29" s="39"/>
      <c r="Z29" s="38"/>
      <c r="AA29" s="38"/>
      <c r="AB29" s="38"/>
      <c r="AC29" s="38"/>
      <c r="AD29" s="38"/>
      <c r="AE29" s="38"/>
      <c r="AF29" s="40"/>
    </row>
    <row r="30" spans="1:32" x14ac:dyDescent="0.35">
      <c r="A30" s="21" t="s">
        <v>45</v>
      </c>
      <c r="B30" s="82">
        <v>275</v>
      </c>
      <c r="C30" s="84">
        <v>839.73075200000005</v>
      </c>
      <c r="D30" s="99">
        <v>12.270379729679002</v>
      </c>
      <c r="E30" s="104">
        <v>0.81052896117651418</v>
      </c>
      <c r="F30" s="105"/>
      <c r="G30" s="106"/>
      <c r="H30" s="93"/>
      <c r="I30" s="102"/>
      <c r="J30" s="102"/>
      <c r="K30" s="103"/>
      <c r="L30" s="102"/>
      <c r="M30" s="102"/>
      <c r="N30" s="102"/>
      <c r="O30" s="102"/>
      <c r="P30" s="103"/>
      <c r="Q30" s="102"/>
      <c r="R30" s="102"/>
      <c r="S30" s="102"/>
      <c r="T30" s="102"/>
      <c r="U30" s="38"/>
      <c r="V30" s="38"/>
      <c r="W30" s="38"/>
      <c r="X30" s="38"/>
      <c r="Y30" s="39"/>
      <c r="Z30" s="38"/>
      <c r="AA30" s="38"/>
      <c r="AB30" s="38"/>
      <c r="AC30" s="38"/>
      <c r="AD30" s="38"/>
      <c r="AE30" s="38"/>
      <c r="AF30" s="40"/>
    </row>
    <row r="31" spans="1:32" x14ac:dyDescent="0.35">
      <c r="A31" s="21" t="s">
        <v>215</v>
      </c>
      <c r="B31" s="82">
        <v>318</v>
      </c>
      <c r="C31" s="84">
        <v>3783.9708489999998</v>
      </c>
      <c r="D31" s="99">
        <v>15.236643703977611</v>
      </c>
      <c r="E31" s="104">
        <v>1.1717862641484111</v>
      </c>
      <c r="F31" s="105"/>
      <c r="G31" s="106"/>
      <c r="H31" s="93"/>
      <c r="I31" s="102"/>
      <c r="J31" s="102"/>
      <c r="K31" s="103"/>
      <c r="L31" s="102"/>
      <c r="M31" s="102"/>
      <c r="N31" s="102"/>
      <c r="O31" s="102"/>
      <c r="P31" s="103"/>
      <c r="Q31" s="102"/>
      <c r="R31" s="102"/>
      <c r="S31" s="102"/>
      <c r="T31" s="102"/>
      <c r="U31" s="38"/>
      <c r="V31" s="38"/>
      <c r="W31" s="38"/>
      <c r="X31" s="38"/>
      <c r="Y31" s="39"/>
      <c r="Z31" s="38"/>
      <c r="AA31" s="38"/>
      <c r="AB31" s="38"/>
      <c r="AC31" s="38"/>
      <c r="AD31" s="38"/>
      <c r="AE31" s="38"/>
      <c r="AF31" s="40"/>
    </row>
    <row r="32" spans="1:32" x14ac:dyDescent="0.35">
      <c r="A32" s="21" t="s">
        <v>47</v>
      </c>
      <c r="B32" s="82">
        <v>480</v>
      </c>
      <c r="C32" s="84">
        <v>3299.9224399999998</v>
      </c>
      <c r="D32" s="99">
        <v>23.52703173587847</v>
      </c>
      <c r="E32" s="104">
        <v>1.135593755548878</v>
      </c>
      <c r="F32" s="105"/>
      <c r="G32" s="106"/>
      <c r="H32" s="93"/>
      <c r="I32" s="102"/>
      <c r="J32" s="102"/>
      <c r="K32" s="103"/>
      <c r="L32" s="102"/>
      <c r="M32" s="102"/>
      <c r="N32" s="102"/>
      <c r="O32" s="102"/>
      <c r="P32" s="103"/>
      <c r="Q32" s="102"/>
      <c r="R32" s="102"/>
      <c r="S32" s="102"/>
      <c r="T32" s="102"/>
      <c r="U32" s="38"/>
      <c r="V32" s="38"/>
      <c r="W32" s="38"/>
      <c r="X32" s="38"/>
      <c r="Y32" s="39"/>
      <c r="Z32" s="38"/>
      <c r="AA32" s="38"/>
      <c r="AB32" s="38"/>
      <c r="AC32" s="38"/>
      <c r="AD32" s="38"/>
      <c r="AE32" s="38"/>
      <c r="AF32" s="40"/>
    </row>
    <row r="33" spans="1:32" x14ac:dyDescent="0.35">
      <c r="A33" s="21" t="s">
        <v>216</v>
      </c>
      <c r="B33" s="82">
        <v>330</v>
      </c>
      <c r="C33" s="84">
        <v>5175.6194910000004</v>
      </c>
      <c r="D33" s="99">
        <v>25.861409164832565</v>
      </c>
      <c r="E33" s="104">
        <v>1.3398833447072742</v>
      </c>
      <c r="F33" s="105"/>
      <c r="G33" s="106"/>
      <c r="H33" s="93"/>
      <c r="I33" s="102"/>
      <c r="J33" s="102"/>
      <c r="K33" s="103"/>
      <c r="L33" s="102"/>
      <c r="M33" s="102"/>
      <c r="N33" s="102"/>
      <c r="O33" s="102"/>
      <c r="P33" s="103"/>
      <c r="Q33" s="102"/>
      <c r="R33" s="102"/>
      <c r="S33" s="102"/>
      <c r="T33" s="102"/>
      <c r="U33" s="38"/>
      <c r="V33" s="38"/>
      <c r="W33" s="38"/>
      <c r="X33" s="38"/>
      <c r="Y33" s="39"/>
      <c r="Z33" s="38"/>
      <c r="AA33" s="38"/>
      <c r="AB33" s="38"/>
      <c r="AC33" s="38"/>
      <c r="AD33" s="38"/>
      <c r="AE33" s="38"/>
      <c r="AF33" s="40"/>
    </row>
    <row r="34" spans="1:32" x14ac:dyDescent="0.35">
      <c r="A34" s="21" t="s">
        <v>50</v>
      </c>
      <c r="B34" s="82">
        <v>228</v>
      </c>
      <c r="C34" s="84">
        <v>1758.6366459999999</v>
      </c>
      <c r="D34" s="99">
        <v>21.429389249251535</v>
      </c>
      <c r="E34" s="104">
        <v>1.935801424974285</v>
      </c>
      <c r="F34" s="105"/>
      <c r="G34" s="106"/>
      <c r="H34" s="93"/>
      <c r="I34" s="102"/>
      <c r="J34" s="102"/>
      <c r="K34" s="103"/>
      <c r="L34" s="102"/>
      <c r="M34" s="102"/>
      <c r="N34" s="102"/>
      <c r="O34" s="102"/>
      <c r="P34" s="103"/>
      <c r="Q34" s="102"/>
      <c r="R34" s="102"/>
      <c r="S34" s="102"/>
      <c r="T34" s="102"/>
      <c r="U34" s="38"/>
      <c r="V34" s="38"/>
      <c r="W34" s="38"/>
      <c r="X34" s="38"/>
      <c r="Y34" s="39"/>
      <c r="Z34" s="38"/>
      <c r="AA34" s="38"/>
      <c r="AB34" s="38"/>
      <c r="AC34" s="38"/>
      <c r="AD34" s="38"/>
      <c r="AE34" s="38"/>
      <c r="AF34" s="40"/>
    </row>
    <row r="35" spans="1:32" x14ac:dyDescent="0.35">
      <c r="A35" s="21" t="s">
        <v>51</v>
      </c>
      <c r="B35" s="82">
        <v>419</v>
      </c>
      <c r="C35" s="84">
        <v>3690.3269620000001</v>
      </c>
      <c r="D35" s="99">
        <v>21.366754232510754</v>
      </c>
      <c r="E35" s="104">
        <v>1.5371453085285658</v>
      </c>
      <c r="F35" s="105"/>
      <c r="G35" s="106"/>
      <c r="H35" s="93"/>
      <c r="I35" s="102"/>
      <c r="J35" s="102"/>
      <c r="K35" s="103"/>
      <c r="L35" s="102"/>
      <c r="M35" s="102"/>
      <c r="N35" s="102"/>
      <c r="O35" s="102"/>
      <c r="P35" s="103"/>
      <c r="Q35" s="102"/>
      <c r="R35" s="102"/>
      <c r="S35" s="102"/>
      <c r="T35" s="102"/>
      <c r="U35" s="38"/>
      <c r="V35" s="38"/>
      <c r="W35" s="38"/>
      <c r="X35" s="38"/>
      <c r="Y35" s="39"/>
      <c r="Z35" s="38"/>
      <c r="AA35" s="38"/>
      <c r="AB35" s="38"/>
      <c r="AC35" s="38"/>
      <c r="AD35" s="38"/>
      <c r="AE35" s="38"/>
      <c r="AF35" s="40"/>
    </row>
    <row r="36" spans="1:32" x14ac:dyDescent="0.35">
      <c r="A36" s="21" t="s">
        <v>217</v>
      </c>
      <c r="B36" s="82">
        <v>58</v>
      </c>
      <c r="C36" s="84">
        <v>579.94159100000002</v>
      </c>
      <c r="D36" s="99">
        <v>24.208269817868125</v>
      </c>
      <c r="E36" s="104">
        <v>2.1818659087897556</v>
      </c>
      <c r="F36" s="105"/>
      <c r="G36" s="106"/>
      <c r="H36" s="93"/>
      <c r="I36" s="102"/>
      <c r="J36" s="102"/>
      <c r="K36" s="103"/>
      <c r="L36" s="102"/>
      <c r="M36" s="102"/>
      <c r="N36" s="102"/>
      <c r="O36" s="102"/>
      <c r="P36" s="103"/>
      <c r="Q36" s="102"/>
      <c r="R36" s="102"/>
      <c r="S36" s="102"/>
      <c r="T36" s="102"/>
      <c r="U36" s="38"/>
      <c r="V36" s="38"/>
      <c r="W36" s="38"/>
      <c r="X36" s="38"/>
      <c r="Y36" s="39"/>
      <c r="Z36" s="38"/>
      <c r="AA36" s="38"/>
      <c r="AB36" s="38"/>
      <c r="AC36" s="38"/>
      <c r="AD36" s="38"/>
      <c r="AE36" s="38"/>
      <c r="AF36" s="40"/>
    </row>
    <row r="37" spans="1:32" x14ac:dyDescent="0.35">
      <c r="A37" s="21" t="s">
        <v>218</v>
      </c>
      <c r="B37" s="82">
        <v>52</v>
      </c>
      <c r="C37" s="84">
        <v>7549.1022309999998</v>
      </c>
      <c r="D37" s="99">
        <v>20.849302907961839</v>
      </c>
      <c r="E37" s="104">
        <v>3.0704754895355388</v>
      </c>
      <c r="F37" s="105"/>
      <c r="G37" s="106"/>
      <c r="H37" s="93"/>
      <c r="I37" s="102"/>
      <c r="J37" s="102"/>
      <c r="K37" s="103"/>
      <c r="L37" s="102"/>
      <c r="M37" s="102"/>
      <c r="N37" s="102"/>
      <c r="O37" s="102"/>
      <c r="P37" s="103"/>
      <c r="Q37" s="102"/>
      <c r="R37" s="102"/>
      <c r="S37" s="102"/>
      <c r="T37" s="102"/>
      <c r="U37" s="38"/>
      <c r="V37" s="38"/>
      <c r="W37" s="38"/>
      <c r="X37" s="38"/>
      <c r="Y37" s="39"/>
      <c r="Z37" s="38"/>
      <c r="AA37" s="38"/>
      <c r="AB37" s="38"/>
      <c r="AC37" s="38"/>
      <c r="AD37" s="38"/>
      <c r="AE37" s="38"/>
      <c r="AF37" s="40"/>
    </row>
    <row r="38" spans="1:32" x14ac:dyDescent="0.35">
      <c r="A38" s="21" t="s">
        <v>219</v>
      </c>
      <c r="B38" s="82">
        <v>144</v>
      </c>
      <c r="C38" s="84">
        <v>1379.704465</v>
      </c>
      <c r="D38" s="99">
        <v>45.230433628878934</v>
      </c>
      <c r="E38" s="104">
        <v>3.258510493469335</v>
      </c>
      <c r="F38" s="105"/>
      <c r="G38" s="106"/>
      <c r="H38" s="93"/>
      <c r="I38" s="102"/>
      <c r="J38" s="102"/>
      <c r="K38" s="103"/>
      <c r="L38" s="102"/>
      <c r="M38" s="102"/>
      <c r="N38" s="102"/>
      <c r="O38" s="102"/>
      <c r="P38" s="103"/>
      <c r="Q38" s="102"/>
      <c r="R38" s="102"/>
      <c r="S38" s="102"/>
      <c r="T38" s="102"/>
      <c r="U38" s="38"/>
      <c r="V38" s="38"/>
      <c r="W38" s="38"/>
      <c r="X38" s="38"/>
      <c r="Y38" s="39"/>
      <c r="Z38" s="38"/>
      <c r="AA38" s="38"/>
      <c r="AB38" s="38"/>
      <c r="AC38" s="38"/>
      <c r="AD38" s="38"/>
      <c r="AE38" s="38"/>
      <c r="AF38" s="40"/>
    </row>
    <row r="39" spans="1:32" x14ac:dyDescent="0.35">
      <c r="O39" s="38"/>
    </row>
    <row r="40" spans="1:32" x14ac:dyDescent="0.35">
      <c r="A40" s="6" t="s">
        <v>52</v>
      </c>
    </row>
    <row r="41" spans="1:32" ht="73.5" customHeight="1" x14ac:dyDescent="0.35">
      <c r="A41" s="7" t="s">
        <v>53</v>
      </c>
      <c r="B41" s="109" t="s">
        <v>227</v>
      </c>
      <c r="C41" s="109"/>
      <c r="D41" s="109"/>
      <c r="E41" s="109"/>
      <c r="F41" s="109"/>
      <c r="G41" s="109"/>
      <c r="H41" s="109"/>
      <c r="I41" s="109"/>
      <c r="J41" s="50"/>
      <c r="K41" s="50"/>
      <c r="L41" s="50"/>
      <c r="M41" s="50"/>
      <c r="N41" s="50"/>
    </row>
    <row r="42" spans="1:32" ht="26.15" customHeight="1" x14ac:dyDescent="0.35">
      <c r="B42" s="109" t="s">
        <v>340</v>
      </c>
      <c r="C42" s="109"/>
      <c r="D42" s="109"/>
      <c r="E42" s="109"/>
      <c r="F42" s="109"/>
      <c r="G42" s="109"/>
      <c r="H42" s="109"/>
      <c r="I42" s="109"/>
      <c r="J42" s="50"/>
      <c r="K42" s="50"/>
      <c r="L42" s="50"/>
      <c r="M42" s="50"/>
      <c r="N42" s="50"/>
    </row>
    <row r="43" spans="1:32" ht="37" customHeight="1" x14ac:dyDescent="0.35">
      <c r="A43" s="48" t="s">
        <v>152</v>
      </c>
      <c r="B43" s="109" t="s">
        <v>221</v>
      </c>
      <c r="C43" s="109"/>
      <c r="D43" s="109"/>
      <c r="E43" s="109"/>
      <c r="F43" s="109"/>
      <c r="G43" s="109"/>
      <c r="H43" s="109"/>
      <c r="I43" s="109"/>
    </row>
    <row r="44" spans="1:32" ht="14.5" customHeight="1" x14ac:dyDescent="0.35">
      <c r="A44" s="48" t="s">
        <v>222</v>
      </c>
      <c r="B44" s="109" t="s">
        <v>223</v>
      </c>
      <c r="C44" s="109"/>
      <c r="D44" s="109"/>
      <c r="E44" s="109"/>
      <c r="F44" s="109"/>
      <c r="G44" s="109"/>
      <c r="H44" s="109"/>
      <c r="I44" s="109"/>
    </row>
    <row r="45" spans="1:32" x14ac:dyDescent="0.35">
      <c r="A45" s="48" t="s">
        <v>224</v>
      </c>
      <c r="B45" s="107" t="s">
        <v>153</v>
      </c>
      <c r="C45" s="107"/>
      <c r="D45" s="107"/>
      <c r="E45" s="107"/>
      <c r="F45" s="107"/>
      <c r="G45" s="107"/>
      <c r="H45" s="107"/>
      <c r="I45" s="107"/>
    </row>
  </sheetData>
  <mergeCells count="12">
    <mergeCell ref="AD12:AF12"/>
    <mergeCell ref="B12:E12"/>
    <mergeCell ref="F12:I12"/>
    <mergeCell ref="J12:N12"/>
    <mergeCell ref="O12:S12"/>
    <mergeCell ref="T12:X12"/>
    <mergeCell ref="Y12:AC12"/>
    <mergeCell ref="B44:I44"/>
    <mergeCell ref="B45:I45"/>
    <mergeCell ref="B41:I41"/>
    <mergeCell ref="B42:I42"/>
    <mergeCell ref="B43:I43"/>
  </mergeCells>
  <conditionalFormatting sqref="B14:B38">
    <cfRule type="expression" dxfId="89" priority="1">
      <formula>"$G3=1"</formula>
    </cfRule>
  </conditionalFormatting>
  <conditionalFormatting sqref="G14:G38">
    <cfRule type="expression" dxfId="88" priority="8">
      <formula>"$G3=1"</formula>
    </cfRule>
  </conditionalFormatting>
  <conditionalFormatting sqref="K14:L14 P14:S14 L15:L38 Q15:Q38 K27 K36 K38">
    <cfRule type="expression" dxfId="87" priority="7">
      <formula>"$G3=1"</formula>
    </cfRule>
  </conditionalFormatting>
  <conditionalFormatting sqref="U14:V14 Y14:AC14 T14:T35 V15:V38 AA15:AA38 U27 P36:U36 T37 P38:U38">
    <cfRule type="expression" dxfId="86" priority="6">
      <formula>"$G3=1"</formula>
    </cfRule>
  </conditionalFormatting>
  <conditionalFormatting sqref="Y36:AE36 Y38:AE38">
    <cfRule type="expression" dxfId="85" priority="5">
      <formula>"$G3=1"</formula>
    </cfRule>
  </conditionalFormatting>
  <conditionalFormatting sqref="AF14:AF38">
    <cfRule type="cellIs" dxfId="84" priority="3" operator="lessThan">
      <formula>-1.96</formula>
    </cfRule>
    <cfRule type="cellIs" dxfId="83" priority="4" operator="greaterThan">
      <formula>1.96</formula>
    </cfRule>
  </conditionalFormatting>
  <hyperlinks>
    <hyperlink ref="K1" location="Contents!B66" display="Contents" xr:uid="{00C2E053-3AE1-4EBB-A28E-7618803C6C56}"/>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C6D2E-2B3D-4AE0-99AC-49C0A4F71523}">
  <dimension ref="A1:AF45"/>
  <sheetViews>
    <sheetView zoomScaleNormal="100" workbookViewId="0">
      <selection activeCell="B5" sqref="B5"/>
    </sheetView>
  </sheetViews>
  <sheetFormatPr defaultRowHeight="14.5" x14ac:dyDescent="0.35"/>
  <cols>
    <col min="1" max="1" width="26.81640625" bestFit="1" customWidth="1"/>
    <col min="2" max="9" width="15.7265625" customWidth="1"/>
    <col min="10" max="33" width="10.7265625" customWidth="1"/>
  </cols>
  <sheetData>
    <row r="1" spans="1:32"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32" s="4" customFormat="1" ht="17.25" customHeight="1" x14ac:dyDescent="0.35">
      <c r="A2" s="2" t="s">
        <v>3</v>
      </c>
      <c r="B2" s="3" t="str">
        <f>'Table 5.1'!$B$2</f>
        <v>Chapter 5: Integrating digital technologies into teaching</v>
      </c>
      <c r="C2" s="3"/>
      <c r="D2" s="3"/>
      <c r="E2" s="3"/>
      <c r="F2" s="3"/>
      <c r="G2" s="3"/>
      <c r="H2" s="3"/>
      <c r="I2" s="3"/>
      <c r="J2" s="3"/>
      <c r="K2" s="3"/>
    </row>
    <row r="3" spans="1:32" s="4" customFormat="1" ht="17.25" customHeight="1" x14ac:dyDescent="0.35">
      <c r="A3" s="2"/>
      <c r="B3" s="3"/>
      <c r="C3" s="3"/>
      <c r="D3" s="3"/>
      <c r="E3" s="3"/>
      <c r="F3" s="3"/>
      <c r="G3" s="3"/>
      <c r="H3" s="3"/>
      <c r="I3" s="3"/>
      <c r="J3" s="3"/>
      <c r="K3" s="3"/>
    </row>
    <row r="4" spans="1:32" s="4" customFormat="1" ht="17.25" customHeight="1" x14ac:dyDescent="0.35">
      <c r="A4" s="2" t="s">
        <v>6</v>
      </c>
      <c r="B4" s="3" t="str">
        <f>'Table 5.14'!B4</f>
        <v>Figure 5.10: Teachers needing to develop their digital competences but not participating in CPD</v>
      </c>
      <c r="C4" s="3"/>
      <c r="D4" s="3"/>
      <c r="E4" s="3"/>
      <c r="F4" s="3"/>
      <c r="G4" s="3"/>
      <c r="H4" s="3"/>
      <c r="I4" s="3"/>
      <c r="J4" s="3"/>
      <c r="K4" s="3"/>
    </row>
    <row r="5" spans="1:32" s="4" customFormat="1" ht="17.25" customHeight="1" x14ac:dyDescent="0.35">
      <c r="A5" s="2"/>
      <c r="B5" s="3"/>
      <c r="C5" s="3"/>
      <c r="D5" s="3"/>
      <c r="E5" s="3"/>
      <c r="F5" s="3"/>
      <c r="G5" s="3"/>
      <c r="H5" s="3"/>
      <c r="I5" s="3"/>
      <c r="J5" s="3"/>
      <c r="K5" s="3"/>
    </row>
    <row r="6" spans="1:32" ht="17.25" customHeight="1" x14ac:dyDescent="0.35">
      <c r="A6" s="2" t="s">
        <v>8</v>
      </c>
      <c r="B6" s="3">
        <v>2023</v>
      </c>
      <c r="C6" s="3"/>
      <c r="D6" s="3"/>
      <c r="E6" s="3"/>
      <c r="F6" s="3"/>
      <c r="G6" s="3"/>
      <c r="H6" s="3"/>
      <c r="I6" s="3"/>
      <c r="J6" s="3"/>
      <c r="K6" s="3"/>
    </row>
    <row r="7" spans="1:32" ht="17.25" customHeight="1" x14ac:dyDescent="0.35">
      <c r="A7" s="5"/>
    </row>
    <row r="8" spans="1:32" ht="24" customHeight="1" x14ac:dyDescent="0.35">
      <c r="A8" s="2" t="s">
        <v>9</v>
      </c>
      <c r="B8" s="16" t="s">
        <v>229</v>
      </c>
      <c r="C8" s="41"/>
      <c r="D8" s="41"/>
      <c r="E8" s="41"/>
      <c r="F8" s="41"/>
      <c r="G8" s="41"/>
      <c r="H8" s="41"/>
      <c r="I8" s="41"/>
      <c r="J8" s="41"/>
      <c r="K8" s="17"/>
    </row>
    <row r="9" spans="1:32" x14ac:dyDescent="0.35">
      <c r="A9" s="2" t="s">
        <v>11</v>
      </c>
      <c r="B9" s="3" t="s">
        <v>12</v>
      </c>
      <c r="C9" s="18"/>
      <c r="D9" s="18"/>
      <c r="E9" s="18"/>
      <c r="F9" s="17"/>
      <c r="G9" s="17"/>
      <c r="H9" s="17"/>
      <c r="I9" s="17"/>
      <c r="J9" s="17"/>
      <c r="K9" s="17"/>
    </row>
    <row r="11" spans="1:32" x14ac:dyDescent="0.35">
      <c r="F11" s="43"/>
    </row>
    <row r="12" spans="1:32" x14ac:dyDescent="0.35">
      <c r="B12" s="130" t="s">
        <v>226</v>
      </c>
      <c r="C12" s="131"/>
      <c r="D12" s="131"/>
      <c r="E12" s="131"/>
      <c r="F12" s="134"/>
      <c r="G12" s="121"/>
      <c r="H12" s="121"/>
      <c r="I12" s="121"/>
      <c r="J12" s="133"/>
      <c r="K12" s="133"/>
      <c r="L12" s="133"/>
      <c r="M12" s="133"/>
      <c r="N12" s="133"/>
      <c r="O12" s="133"/>
      <c r="P12" s="133"/>
      <c r="Q12" s="133"/>
      <c r="R12" s="133"/>
      <c r="S12" s="133"/>
      <c r="T12" s="133"/>
      <c r="U12" s="133"/>
      <c r="V12" s="133"/>
      <c r="W12" s="133"/>
      <c r="X12" s="133"/>
      <c r="Y12" s="133"/>
      <c r="Z12" s="133"/>
      <c r="AA12" s="133"/>
      <c r="AB12" s="133"/>
      <c r="AC12" s="133"/>
      <c r="AD12" s="121"/>
      <c r="AE12" s="121"/>
      <c r="AF12" s="121"/>
    </row>
    <row r="13" spans="1:32" ht="28" x14ac:dyDescent="0.35">
      <c r="A13" s="23"/>
      <c r="B13" s="22" t="s">
        <v>19</v>
      </c>
      <c r="C13" s="22" t="s">
        <v>20</v>
      </c>
      <c r="D13" s="22" t="s">
        <v>21</v>
      </c>
      <c r="E13" s="37" t="s">
        <v>22</v>
      </c>
      <c r="F13" s="42"/>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35">
      <c r="A14" s="21" t="s">
        <v>208</v>
      </c>
      <c r="B14" s="82">
        <v>161</v>
      </c>
      <c r="C14" s="83">
        <v>2119.3961450000002</v>
      </c>
      <c r="D14" s="99">
        <v>13.455756763</v>
      </c>
      <c r="E14" s="104">
        <v>1.5889136283</v>
      </c>
      <c r="F14" s="105"/>
      <c r="G14" s="106"/>
      <c r="H14" s="93"/>
      <c r="I14" s="102"/>
      <c r="J14" s="102"/>
      <c r="K14" s="103"/>
      <c r="L14" s="102"/>
      <c r="M14" s="102"/>
      <c r="N14" s="102"/>
      <c r="O14" s="102"/>
      <c r="P14" s="103"/>
      <c r="Q14" s="102"/>
      <c r="R14" s="102"/>
      <c r="S14" s="102"/>
      <c r="T14" s="102"/>
      <c r="U14" s="38"/>
      <c r="V14" s="38"/>
      <c r="W14" s="38"/>
      <c r="X14" s="38"/>
      <c r="Y14" s="39"/>
      <c r="Z14" s="38"/>
      <c r="AA14" s="38"/>
      <c r="AB14" s="38"/>
      <c r="AC14" s="38"/>
      <c r="AD14" s="38"/>
      <c r="AE14" s="38"/>
      <c r="AF14" s="40"/>
    </row>
    <row r="15" spans="1:32" x14ac:dyDescent="0.35">
      <c r="A15" s="21" t="s">
        <v>29</v>
      </c>
      <c r="B15" s="82">
        <v>473</v>
      </c>
      <c r="C15" s="83">
        <v>5839.0234170000003</v>
      </c>
      <c r="D15" s="99">
        <v>17.068269224000002</v>
      </c>
      <c r="E15" s="104">
        <v>0.95170527120000004</v>
      </c>
      <c r="F15" s="105"/>
      <c r="G15" s="106"/>
      <c r="H15" s="93"/>
      <c r="I15" s="102"/>
      <c r="J15" s="102"/>
      <c r="K15" s="103"/>
      <c r="L15" s="102"/>
      <c r="M15" s="102"/>
      <c r="N15" s="102"/>
      <c r="O15" s="102"/>
      <c r="P15" s="103"/>
      <c r="Q15" s="102"/>
      <c r="R15" s="102"/>
      <c r="S15" s="102"/>
      <c r="T15" s="102"/>
      <c r="U15" s="38"/>
      <c r="V15" s="38"/>
      <c r="W15" s="38"/>
      <c r="X15" s="38"/>
      <c r="Y15" s="39"/>
      <c r="Z15" s="38"/>
      <c r="AA15" s="38"/>
      <c r="AB15" s="38"/>
      <c r="AC15" s="38"/>
      <c r="AD15" s="38"/>
      <c r="AE15" s="38"/>
      <c r="AF15" s="40"/>
    </row>
    <row r="16" spans="1:32" x14ac:dyDescent="0.35">
      <c r="A16" s="21" t="s">
        <v>209</v>
      </c>
      <c r="B16" s="82">
        <v>123</v>
      </c>
      <c r="C16" s="83">
        <v>1581.753925</v>
      </c>
      <c r="D16" s="99">
        <v>16.419890482</v>
      </c>
      <c r="E16" s="104">
        <v>1.8730877743000001</v>
      </c>
      <c r="F16" s="105"/>
      <c r="G16" s="106"/>
      <c r="H16" s="93"/>
      <c r="I16" s="102"/>
      <c r="J16" s="102"/>
      <c r="K16" s="103"/>
      <c r="L16" s="102"/>
      <c r="M16" s="102"/>
      <c r="N16" s="102"/>
      <c r="O16" s="102"/>
      <c r="P16" s="103"/>
      <c r="Q16" s="102"/>
      <c r="R16" s="102"/>
      <c r="S16" s="102"/>
      <c r="T16" s="102"/>
      <c r="U16" s="38"/>
      <c r="V16" s="38"/>
      <c r="W16" s="38"/>
      <c r="X16" s="38"/>
      <c r="Y16" s="39"/>
      <c r="Z16" s="38"/>
      <c r="AA16" s="38"/>
      <c r="AB16" s="38"/>
      <c r="AC16" s="38"/>
      <c r="AD16" s="38"/>
      <c r="AE16" s="38"/>
      <c r="AF16" s="40"/>
    </row>
    <row r="17" spans="1:32" x14ac:dyDescent="0.35">
      <c r="A17" s="21" t="s">
        <v>210</v>
      </c>
      <c r="B17" s="82">
        <v>659</v>
      </c>
      <c r="C17" s="83">
        <v>62710.993116999998</v>
      </c>
      <c r="D17" s="99">
        <v>30.470255972</v>
      </c>
      <c r="E17" s="104">
        <v>1.9521336974000001</v>
      </c>
      <c r="F17" s="105"/>
      <c r="G17" s="106"/>
      <c r="H17" s="93"/>
      <c r="I17" s="102"/>
      <c r="J17" s="102"/>
      <c r="K17" s="103"/>
      <c r="L17" s="102"/>
      <c r="M17" s="102"/>
      <c r="N17" s="102"/>
      <c r="O17" s="102"/>
      <c r="P17" s="103"/>
      <c r="Q17" s="102"/>
      <c r="R17" s="102"/>
      <c r="S17" s="102"/>
      <c r="T17" s="102"/>
      <c r="U17" s="38"/>
      <c r="V17" s="38"/>
      <c r="W17" s="38"/>
      <c r="X17" s="38"/>
      <c r="Y17" s="39"/>
      <c r="Z17" s="38"/>
      <c r="AA17" s="38"/>
      <c r="AB17" s="38"/>
      <c r="AC17" s="38"/>
      <c r="AD17" s="38"/>
      <c r="AE17" s="38"/>
      <c r="AF17" s="40"/>
    </row>
    <row r="18" spans="1:32" x14ac:dyDescent="0.35">
      <c r="A18" s="21" t="s">
        <v>32</v>
      </c>
      <c r="B18" s="82">
        <v>437</v>
      </c>
      <c r="C18" s="83">
        <v>5022.2682180000002</v>
      </c>
      <c r="D18" s="99">
        <v>20.517336671999999</v>
      </c>
      <c r="E18" s="104">
        <v>0.95289770490000003</v>
      </c>
      <c r="F18" s="105"/>
      <c r="G18" s="106"/>
      <c r="H18" s="93"/>
      <c r="I18" s="102"/>
      <c r="J18" s="102"/>
      <c r="K18" s="103"/>
      <c r="L18" s="102"/>
      <c r="M18" s="102"/>
      <c r="N18" s="102"/>
      <c r="O18" s="102"/>
      <c r="P18" s="103"/>
      <c r="Q18" s="102"/>
      <c r="R18" s="102"/>
      <c r="S18" s="102"/>
      <c r="T18" s="102"/>
      <c r="U18" s="38"/>
      <c r="V18" s="38"/>
      <c r="W18" s="38"/>
      <c r="X18" s="38"/>
      <c r="Y18" s="39"/>
      <c r="Z18" s="38"/>
      <c r="AA18" s="38"/>
      <c r="AB18" s="38"/>
      <c r="AC18" s="38"/>
      <c r="AD18" s="38"/>
      <c r="AE18" s="38"/>
      <c r="AF18" s="40"/>
    </row>
    <row r="19" spans="1:32" x14ac:dyDescent="0.35">
      <c r="A19" s="21" t="s">
        <v>33</v>
      </c>
      <c r="B19" s="82">
        <v>1323</v>
      </c>
      <c r="C19" s="83">
        <v>27384.987438</v>
      </c>
      <c r="D19" s="99">
        <v>23.003770669000001</v>
      </c>
      <c r="E19" s="104">
        <v>1.1433366639</v>
      </c>
      <c r="F19" s="105"/>
      <c r="G19" s="106"/>
      <c r="H19" s="93"/>
      <c r="I19" s="102"/>
      <c r="J19" s="102"/>
      <c r="K19" s="103"/>
      <c r="L19" s="102"/>
      <c r="M19" s="102"/>
      <c r="N19" s="102"/>
      <c r="O19" s="102"/>
      <c r="P19" s="103"/>
      <c r="Q19" s="102"/>
      <c r="R19" s="102"/>
      <c r="S19" s="102"/>
      <c r="T19" s="102"/>
      <c r="U19" s="38"/>
      <c r="V19" s="38"/>
      <c r="W19" s="38"/>
      <c r="X19" s="38"/>
      <c r="Y19" s="39"/>
      <c r="Z19" s="38"/>
      <c r="AA19" s="38"/>
      <c r="AB19" s="38"/>
      <c r="AC19" s="38"/>
      <c r="AD19" s="38"/>
      <c r="AE19" s="38"/>
      <c r="AF19" s="40"/>
    </row>
    <row r="20" spans="1:32" x14ac:dyDescent="0.35">
      <c r="A20" s="21" t="s">
        <v>211</v>
      </c>
      <c r="B20" s="82">
        <v>437</v>
      </c>
      <c r="C20" s="83">
        <v>43955.890453</v>
      </c>
      <c r="D20" s="99">
        <v>30.963577111999999</v>
      </c>
      <c r="E20" s="104">
        <v>1.3231354396999999</v>
      </c>
      <c r="F20" s="105"/>
      <c r="G20" s="106"/>
      <c r="H20" s="93"/>
      <c r="I20" s="102"/>
      <c r="J20" s="102"/>
      <c r="K20" s="103"/>
      <c r="L20" s="102"/>
      <c r="M20" s="102"/>
      <c r="N20" s="102"/>
      <c r="O20" s="102"/>
      <c r="P20" s="103"/>
      <c r="Q20" s="102"/>
      <c r="R20" s="102"/>
      <c r="S20" s="102"/>
      <c r="T20" s="102"/>
      <c r="U20" s="38"/>
      <c r="V20" s="38"/>
      <c r="W20" s="38"/>
      <c r="X20" s="38"/>
      <c r="Y20" s="39"/>
      <c r="Z20" s="38"/>
      <c r="AA20" s="38"/>
      <c r="AB20" s="38"/>
      <c r="AC20" s="38"/>
      <c r="AD20" s="38"/>
      <c r="AE20" s="38"/>
      <c r="AF20" s="40"/>
    </row>
    <row r="21" spans="1:32" x14ac:dyDescent="0.35">
      <c r="A21" s="21" t="s">
        <v>35</v>
      </c>
      <c r="B21" s="82">
        <v>214</v>
      </c>
      <c r="C21" s="83">
        <v>1184.887782</v>
      </c>
      <c r="D21" s="99">
        <v>11.410235927</v>
      </c>
      <c r="E21" s="104">
        <v>0.81857681410000005</v>
      </c>
      <c r="F21" s="105"/>
      <c r="G21" s="106"/>
      <c r="H21" s="93"/>
      <c r="I21" s="102"/>
      <c r="J21" s="102"/>
      <c r="K21" s="103"/>
      <c r="L21" s="102"/>
      <c r="M21" s="102"/>
      <c r="N21" s="102"/>
      <c r="O21" s="102"/>
      <c r="P21" s="103"/>
      <c r="Q21" s="102"/>
      <c r="R21" s="102"/>
      <c r="S21" s="102"/>
      <c r="T21" s="102"/>
      <c r="U21" s="38"/>
      <c r="V21" s="38"/>
      <c r="W21" s="38"/>
      <c r="X21" s="38"/>
      <c r="Y21" s="39"/>
      <c r="Z21" s="38"/>
      <c r="AA21" s="38"/>
      <c r="AB21" s="38"/>
      <c r="AC21" s="38"/>
      <c r="AD21" s="38"/>
      <c r="AE21" s="38"/>
      <c r="AF21" s="40"/>
    </row>
    <row r="22" spans="1:32" x14ac:dyDescent="0.35">
      <c r="A22" s="21" t="s">
        <v>36</v>
      </c>
      <c r="B22" s="82">
        <v>409</v>
      </c>
      <c r="C22" s="83">
        <v>23448.378409000001</v>
      </c>
      <c r="D22" s="99">
        <v>20.286434479</v>
      </c>
      <c r="E22" s="104">
        <v>1.0343349398999999</v>
      </c>
      <c r="F22" s="105"/>
      <c r="G22" s="106"/>
      <c r="H22" s="93"/>
      <c r="I22" s="102"/>
      <c r="J22" s="102"/>
      <c r="K22" s="103"/>
      <c r="L22" s="102"/>
      <c r="M22" s="102"/>
      <c r="N22" s="102"/>
      <c r="O22" s="102"/>
      <c r="P22" s="103"/>
      <c r="Q22" s="102"/>
      <c r="R22" s="102"/>
      <c r="S22" s="102"/>
      <c r="T22" s="102"/>
      <c r="U22" s="38"/>
      <c r="V22" s="38"/>
      <c r="W22" s="38"/>
      <c r="X22" s="38"/>
      <c r="Y22" s="39"/>
      <c r="Z22" s="38"/>
      <c r="AA22" s="38"/>
      <c r="AB22" s="38"/>
      <c r="AC22" s="38"/>
      <c r="AD22" s="38"/>
      <c r="AE22" s="38"/>
      <c r="AF22" s="40"/>
    </row>
    <row r="23" spans="1:32" x14ac:dyDescent="0.35">
      <c r="A23" s="21" t="s">
        <v>212</v>
      </c>
      <c r="B23" s="82">
        <v>197</v>
      </c>
      <c r="C23" s="83">
        <v>476.31764500000003</v>
      </c>
      <c r="D23" s="99">
        <v>22.807676116</v>
      </c>
      <c r="E23" s="104">
        <v>1.5803422185</v>
      </c>
      <c r="F23" s="105"/>
      <c r="G23" s="106"/>
      <c r="H23" s="93"/>
      <c r="I23" s="102"/>
      <c r="J23" s="102"/>
      <c r="K23" s="103"/>
      <c r="L23" s="102"/>
      <c r="M23" s="102"/>
      <c r="N23" s="102"/>
      <c r="O23" s="102"/>
      <c r="P23" s="103"/>
      <c r="Q23" s="102"/>
      <c r="R23" s="102"/>
      <c r="S23" s="102"/>
      <c r="T23" s="102"/>
      <c r="U23" s="38"/>
      <c r="V23" s="38"/>
      <c r="W23" s="38"/>
      <c r="X23" s="38"/>
      <c r="Y23" s="39"/>
      <c r="Z23" s="38"/>
      <c r="AA23" s="38"/>
      <c r="AB23" s="38"/>
      <c r="AC23" s="38"/>
      <c r="AD23" s="38"/>
      <c r="AE23" s="38"/>
      <c r="AF23" s="40"/>
    </row>
    <row r="24" spans="1:32" x14ac:dyDescent="0.35">
      <c r="A24" s="21" t="s">
        <v>38</v>
      </c>
      <c r="B24" s="82">
        <v>199</v>
      </c>
      <c r="C24" s="83">
        <v>843.07638599999996</v>
      </c>
      <c r="D24" s="99">
        <v>14.24968468</v>
      </c>
      <c r="E24" s="104">
        <v>1.3868885073999999</v>
      </c>
      <c r="F24" s="105"/>
      <c r="G24" s="106"/>
      <c r="H24" s="93"/>
      <c r="I24" s="102"/>
      <c r="J24" s="102"/>
      <c r="K24" s="103"/>
      <c r="L24" s="102"/>
      <c r="M24" s="102"/>
      <c r="N24" s="102"/>
      <c r="O24" s="102"/>
      <c r="P24" s="103"/>
      <c r="Q24" s="102"/>
      <c r="R24" s="102"/>
      <c r="S24" s="102"/>
      <c r="T24" s="102"/>
      <c r="U24" s="38"/>
      <c r="V24" s="38"/>
      <c r="W24" s="38"/>
      <c r="X24" s="38"/>
      <c r="Y24" s="39"/>
      <c r="Z24" s="38"/>
      <c r="AA24" s="38"/>
      <c r="AB24" s="38"/>
      <c r="AC24" s="38"/>
      <c r="AD24" s="38"/>
      <c r="AE24" s="38"/>
      <c r="AF24" s="40"/>
    </row>
    <row r="25" spans="1:32" x14ac:dyDescent="0.35">
      <c r="A25" s="21" t="s">
        <v>40</v>
      </c>
      <c r="B25" s="82">
        <v>227</v>
      </c>
      <c r="C25" s="83">
        <v>4674.2756669999999</v>
      </c>
      <c r="D25" s="99">
        <v>16.197046949000001</v>
      </c>
      <c r="E25" s="104">
        <v>1.2316079939</v>
      </c>
      <c r="F25" s="105"/>
      <c r="G25" s="106"/>
      <c r="H25" s="93"/>
      <c r="I25" s="102"/>
      <c r="J25" s="102"/>
      <c r="K25" s="103"/>
      <c r="L25" s="102"/>
      <c r="M25" s="102"/>
      <c r="N25" s="102"/>
      <c r="O25" s="102"/>
      <c r="P25" s="103"/>
      <c r="Q25" s="102"/>
      <c r="R25" s="102"/>
      <c r="S25" s="102"/>
      <c r="T25" s="102"/>
      <c r="U25" s="38"/>
      <c r="V25" s="38"/>
      <c r="W25" s="38"/>
      <c r="X25" s="38"/>
      <c r="Y25" s="39"/>
      <c r="Z25" s="38"/>
      <c r="AA25" s="38"/>
      <c r="AB25" s="38"/>
      <c r="AC25" s="38"/>
      <c r="AD25" s="38"/>
      <c r="AE25" s="38"/>
      <c r="AF25" s="40"/>
    </row>
    <row r="26" spans="1:32" x14ac:dyDescent="0.35">
      <c r="A26" s="21" t="s">
        <v>213</v>
      </c>
      <c r="B26" s="82">
        <v>99</v>
      </c>
      <c r="C26" s="83">
        <v>394.89467400000001</v>
      </c>
      <c r="D26" s="99">
        <v>25.208912873999999</v>
      </c>
      <c r="E26" s="104">
        <v>3.9388865789</v>
      </c>
      <c r="F26" s="105"/>
      <c r="G26" s="106"/>
      <c r="H26" s="93"/>
      <c r="I26" s="102"/>
      <c r="J26" s="102"/>
      <c r="K26" s="103"/>
      <c r="L26" s="102"/>
      <c r="M26" s="102"/>
      <c r="N26" s="102"/>
      <c r="O26" s="102"/>
      <c r="P26" s="103"/>
      <c r="Q26" s="102"/>
      <c r="R26" s="102"/>
      <c r="S26" s="102"/>
      <c r="T26" s="102"/>
      <c r="U26" s="38"/>
      <c r="V26" s="38"/>
      <c r="W26" s="38"/>
      <c r="X26" s="38"/>
      <c r="Y26" s="39"/>
      <c r="Z26" s="38"/>
      <c r="AA26" s="38"/>
      <c r="AB26" s="38"/>
      <c r="AC26" s="38"/>
      <c r="AD26" s="38"/>
      <c r="AE26" s="38"/>
      <c r="AF26" s="40"/>
    </row>
    <row r="27" spans="1:32" x14ac:dyDescent="0.35">
      <c r="A27" s="21" t="s">
        <v>214</v>
      </c>
      <c r="B27" s="82">
        <v>261</v>
      </c>
      <c r="C27" s="83">
        <v>4525.2043560000002</v>
      </c>
      <c r="D27" s="99">
        <v>17.634297066999999</v>
      </c>
      <c r="E27" s="104">
        <v>1.0253076737</v>
      </c>
      <c r="F27" s="105"/>
      <c r="G27" s="106"/>
      <c r="H27" s="93"/>
      <c r="I27" s="102"/>
      <c r="J27" s="102"/>
      <c r="K27" s="103"/>
      <c r="L27" s="102"/>
      <c r="M27" s="102"/>
      <c r="N27" s="102"/>
      <c r="O27" s="102"/>
      <c r="P27" s="103"/>
      <c r="Q27" s="102"/>
      <c r="R27" s="102"/>
      <c r="S27" s="102"/>
      <c r="T27" s="102"/>
      <c r="U27" s="38"/>
      <c r="V27" s="38"/>
      <c r="W27" s="38"/>
      <c r="X27" s="38"/>
      <c r="Y27" s="39"/>
      <c r="Z27" s="38"/>
      <c r="AA27" s="38"/>
      <c r="AB27" s="38"/>
      <c r="AC27" s="38"/>
      <c r="AD27" s="38"/>
      <c r="AE27" s="38"/>
      <c r="AF27" s="40"/>
    </row>
    <row r="28" spans="1:32" x14ac:dyDescent="0.35">
      <c r="A28" s="21" t="s">
        <v>43</v>
      </c>
      <c r="B28" s="82">
        <v>317</v>
      </c>
      <c r="C28" s="83">
        <v>3473.1081570000001</v>
      </c>
      <c r="D28" s="99">
        <v>16.331974701</v>
      </c>
      <c r="E28" s="104">
        <v>1.0950568869999999</v>
      </c>
      <c r="F28" s="105"/>
      <c r="G28" s="106"/>
      <c r="H28" s="93"/>
      <c r="I28" s="102"/>
      <c r="J28" s="102"/>
      <c r="K28" s="103"/>
      <c r="L28" s="102"/>
      <c r="M28" s="102"/>
      <c r="N28" s="102"/>
      <c r="O28" s="102"/>
      <c r="P28" s="103"/>
      <c r="Q28" s="102"/>
      <c r="R28" s="102"/>
      <c r="S28" s="102"/>
      <c r="T28" s="102"/>
      <c r="U28" s="38"/>
      <c r="V28" s="38"/>
      <c r="W28" s="38"/>
      <c r="X28" s="38"/>
      <c r="Y28" s="39"/>
      <c r="Z28" s="38"/>
      <c r="AA28" s="38"/>
      <c r="AB28" s="38"/>
      <c r="AC28" s="38"/>
      <c r="AD28" s="38"/>
      <c r="AE28" s="38"/>
      <c r="AF28" s="40"/>
    </row>
    <row r="29" spans="1:32" x14ac:dyDescent="0.35">
      <c r="A29" s="21" t="s">
        <v>44</v>
      </c>
      <c r="B29" s="82">
        <v>152</v>
      </c>
      <c r="C29" s="83">
        <v>5172.0182480000003</v>
      </c>
      <c r="D29" s="99">
        <v>10.704942519999999</v>
      </c>
      <c r="E29" s="104">
        <v>1.2146753612000001</v>
      </c>
      <c r="F29" s="105"/>
      <c r="G29" s="106"/>
      <c r="H29" s="93"/>
      <c r="I29" s="102"/>
      <c r="J29" s="102"/>
      <c r="K29" s="103"/>
      <c r="L29" s="102"/>
      <c r="M29" s="102"/>
      <c r="N29" s="102"/>
      <c r="O29" s="102"/>
      <c r="P29" s="103"/>
      <c r="Q29" s="102"/>
      <c r="R29" s="102"/>
      <c r="S29" s="102"/>
      <c r="T29" s="102"/>
      <c r="U29" s="38"/>
      <c r="V29" s="38"/>
      <c r="W29" s="38"/>
      <c r="X29" s="38"/>
      <c r="Y29" s="39"/>
      <c r="Z29" s="38"/>
      <c r="AA29" s="38"/>
      <c r="AB29" s="38"/>
      <c r="AC29" s="38"/>
      <c r="AD29" s="38"/>
      <c r="AE29" s="38"/>
      <c r="AF29" s="40"/>
    </row>
    <row r="30" spans="1:32" x14ac:dyDescent="0.35">
      <c r="A30" s="21" t="s">
        <v>45</v>
      </c>
      <c r="B30" s="82">
        <v>448</v>
      </c>
      <c r="C30" s="83">
        <v>1446.640686</v>
      </c>
      <c r="D30" s="99">
        <v>21.057986257</v>
      </c>
      <c r="E30" s="104">
        <v>1.0285832039</v>
      </c>
      <c r="F30" s="105"/>
      <c r="G30" s="106"/>
      <c r="H30" s="93"/>
      <c r="I30" s="102"/>
      <c r="J30" s="102"/>
      <c r="K30" s="103"/>
      <c r="L30" s="102"/>
      <c r="M30" s="102"/>
      <c r="N30" s="102"/>
      <c r="O30" s="102"/>
      <c r="P30" s="103"/>
      <c r="Q30" s="102"/>
      <c r="R30" s="102"/>
      <c r="S30" s="102"/>
      <c r="T30" s="102"/>
      <c r="U30" s="38"/>
      <c r="V30" s="38"/>
      <c r="W30" s="38"/>
      <c r="X30" s="38"/>
      <c r="Y30" s="39"/>
      <c r="Z30" s="38"/>
      <c r="AA30" s="38"/>
      <c r="AB30" s="38"/>
      <c r="AC30" s="38"/>
      <c r="AD30" s="38"/>
      <c r="AE30" s="38"/>
      <c r="AF30" s="40"/>
    </row>
    <row r="31" spans="1:32" x14ac:dyDescent="0.35">
      <c r="A31" s="21" t="s">
        <v>215</v>
      </c>
      <c r="B31" s="82">
        <v>459</v>
      </c>
      <c r="C31" s="83">
        <v>5470.5639039999996</v>
      </c>
      <c r="D31" s="99">
        <v>21.999966260000001</v>
      </c>
      <c r="E31" s="104">
        <v>1.189968962</v>
      </c>
      <c r="F31" s="105"/>
      <c r="G31" s="106"/>
      <c r="H31" s="93"/>
      <c r="I31" s="102"/>
      <c r="J31" s="102"/>
      <c r="K31" s="103"/>
      <c r="L31" s="102"/>
      <c r="M31" s="102"/>
      <c r="N31" s="102"/>
      <c r="O31" s="102"/>
      <c r="P31" s="103"/>
      <c r="Q31" s="102"/>
      <c r="R31" s="102"/>
      <c r="S31" s="102"/>
      <c r="T31" s="102"/>
      <c r="U31" s="38"/>
      <c r="V31" s="38"/>
      <c r="W31" s="38"/>
      <c r="X31" s="38"/>
      <c r="Y31" s="39"/>
      <c r="Z31" s="38"/>
      <c r="AA31" s="38"/>
      <c r="AB31" s="38"/>
      <c r="AC31" s="38"/>
      <c r="AD31" s="38"/>
      <c r="AE31" s="38"/>
      <c r="AF31" s="40"/>
    </row>
    <row r="32" spans="1:32" x14ac:dyDescent="0.35">
      <c r="A32" s="21" t="s">
        <v>47</v>
      </c>
      <c r="B32" s="82">
        <v>467</v>
      </c>
      <c r="C32" s="83">
        <v>3323.9877369999999</v>
      </c>
      <c r="D32" s="99">
        <v>23.566511434999999</v>
      </c>
      <c r="E32" s="104">
        <v>1.1591264617000001</v>
      </c>
      <c r="F32" s="105"/>
      <c r="G32" s="106"/>
      <c r="H32" s="93"/>
      <c r="I32" s="102"/>
      <c r="J32" s="102"/>
      <c r="K32" s="103"/>
      <c r="L32" s="102"/>
      <c r="M32" s="102"/>
      <c r="N32" s="102"/>
      <c r="O32" s="102"/>
      <c r="P32" s="103"/>
      <c r="Q32" s="102"/>
      <c r="R32" s="102"/>
      <c r="S32" s="102"/>
      <c r="T32" s="102"/>
      <c r="U32" s="38"/>
      <c r="V32" s="38"/>
      <c r="W32" s="38"/>
      <c r="X32" s="38"/>
      <c r="Y32" s="39"/>
      <c r="Z32" s="38"/>
      <c r="AA32" s="38"/>
      <c r="AB32" s="38"/>
      <c r="AC32" s="38"/>
      <c r="AD32" s="38"/>
      <c r="AE32" s="38"/>
      <c r="AF32" s="40"/>
    </row>
    <row r="33" spans="1:32" x14ac:dyDescent="0.35">
      <c r="A33" s="21" t="s">
        <v>216</v>
      </c>
      <c r="B33" s="82">
        <v>351</v>
      </c>
      <c r="C33" s="83">
        <v>5301.3350449999998</v>
      </c>
      <c r="D33" s="99">
        <v>26.180336837999999</v>
      </c>
      <c r="E33" s="104">
        <v>1.509343949</v>
      </c>
      <c r="F33" s="105"/>
      <c r="G33" s="106"/>
      <c r="H33" s="93"/>
      <c r="I33" s="102"/>
      <c r="J33" s="102"/>
      <c r="K33" s="103"/>
      <c r="L33" s="102"/>
      <c r="M33" s="102"/>
      <c r="N33" s="102"/>
      <c r="O33" s="102"/>
      <c r="P33" s="103"/>
      <c r="Q33" s="102"/>
      <c r="R33" s="102"/>
      <c r="S33" s="102"/>
      <c r="T33" s="102"/>
      <c r="U33" s="38"/>
      <c r="V33" s="38"/>
      <c r="W33" s="38"/>
      <c r="X33" s="38"/>
      <c r="Y33" s="39"/>
      <c r="Z33" s="38"/>
      <c r="AA33" s="38"/>
      <c r="AB33" s="38"/>
      <c r="AC33" s="38"/>
      <c r="AD33" s="38"/>
      <c r="AE33" s="38"/>
      <c r="AF33" s="40"/>
    </row>
    <row r="34" spans="1:32" x14ac:dyDescent="0.35">
      <c r="A34" s="21" t="s">
        <v>50</v>
      </c>
      <c r="B34" s="82">
        <v>175</v>
      </c>
      <c r="C34" s="83">
        <v>1252.7089249999999</v>
      </c>
      <c r="D34" s="99">
        <v>15.381321229999999</v>
      </c>
      <c r="E34" s="104">
        <v>1.5784231268</v>
      </c>
      <c r="F34" s="105"/>
      <c r="G34" s="106"/>
      <c r="H34" s="93"/>
      <c r="I34" s="102"/>
      <c r="J34" s="102"/>
      <c r="K34" s="103"/>
      <c r="L34" s="102"/>
      <c r="M34" s="102"/>
      <c r="N34" s="102"/>
      <c r="O34" s="102"/>
      <c r="P34" s="103"/>
      <c r="Q34" s="102"/>
      <c r="R34" s="102"/>
      <c r="S34" s="102"/>
      <c r="T34" s="102"/>
      <c r="U34" s="38"/>
      <c r="V34" s="38"/>
      <c r="W34" s="38"/>
      <c r="X34" s="38"/>
      <c r="Y34" s="39"/>
      <c r="Z34" s="38"/>
      <c r="AA34" s="38"/>
      <c r="AB34" s="38"/>
      <c r="AC34" s="38"/>
      <c r="AD34" s="38"/>
      <c r="AE34" s="38"/>
      <c r="AF34" s="40"/>
    </row>
    <row r="35" spans="1:32" x14ac:dyDescent="0.35">
      <c r="A35" s="21" t="s">
        <v>51</v>
      </c>
      <c r="B35" s="82">
        <v>425</v>
      </c>
      <c r="C35" s="83">
        <v>3844.1322789999999</v>
      </c>
      <c r="D35" s="99">
        <v>22.124652958999999</v>
      </c>
      <c r="E35" s="104">
        <v>1.2005965830000001</v>
      </c>
      <c r="F35" s="105"/>
      <c r="G35" s="106"/>
      <c r="H35" s="93"/>
      <c r="I35" s="102"/>
      <c r="J35" s="102"/>
      <c r="K35" s="103"/>
      <c r="L35" s="102"/>
      <c r="M35" s="102"/>
      <c r="N35" s="102"/>
      <c r="O35" s="102"/>
      <c r="P35" s="103"/>
      <c r="Q35" s="102"/>
      <c r="R35" s="102"/>
      <c r="S35" s="102"/>
      <c r="T35" s="102"/>
      <c r="U35" s="38"/>
      <c r="V35" s="38"/>
      <c r="W35" s="38"/>
      <c r="X35" s="38"/>
      <c r="Y35" s="39"/>
      <c r="Z35" s="38"/>
      <c r="AA35" s="38"/>
      <c r="AB35" s="38"/>
      <c r="AC35" s="38"/>
      <c r="AD35" s="38"/>
      <c r="AE35" s="38"/>
      <c r="AF35" s="40"/>
    </row>
    <row r="36" spans="1:32" x14ac:dyDescent="0.35">
      <c r="A36" s="21" t="s">
        <v>217</v>
      </c>
      <c r="B36" s="82">
        <v>49</v>
      </c>
      <c r="C36" s="83">
        <v>512.14985100000001</v>
      </c>
      <c r="D36" s="99">
        <v>21.509194617999999</v>
      </c>
      <c r="E36" s="104">
        <v>3.5906255117999999</v>
      </c>
      <c r="F36" s="105"/>
      <c r="G36" s="106"/>
      <c r="H36" s="93"/>
      <c r="I36" s="102"/>
      <c r="J36" s="102"/>
      <c r="K36" s="103"/>
      <c r="L36" s="102"/>
      <c r="M36" s="102"/>
      <c r="N36" s="102"/>
      <c r="O36" s="102"/>
      <c r="P36" s="103"/>
      <c r="Q36" s="102"/>
      <c r="R36" s="102"/>
      <c r="S36" s="102"/>
      <c r="T36" s="102"/>
      <c r="U36" s="38"/>
      <c r="V36" s="38"/>
      <c r="W36" s="38"/>
      <c r="X36" s="38"/>
      <c r="Y36" s="39"/>
      <c r="Z36" s="38"/>
      <c r="AA36" s="38"/>
      <c r="AB36" s="38"/>
      <c r="AC36" s="38"/>
      <c r="AD36" s="38"/>
      <c r="AE36" s="38"/>
      <c r="AF36" s="40"/>
    </row>
    <row r="37" spans="1:32" x14ac:dyDescent="0.35">
      <c r="A37" s="21" t="s">
        <v>218</v>
      </c>
      <c r="B37" s="82">
        <v>45</v>
      </c>
      <c r="C37" s="83">
        <v>7402.8394669999998</v>
      </c>
      <c r="D37" s="99">
        <v>20.115542434999998</v>
      </c>
      <c r="E37" s="104">
        <v>2.2411967094</v>
      </c>
      <c r="F37" s="105"/>
      <c r="G37" s="106"/>
      <c r="H37" s="93"/>
      <c r="I37" s="102"/>
      <c r="J37" s="102"/>
      <c r="K37" s="103"/>
      <c r="L37" s="102"/>
      <c r="M37" s="102"/>
      <c r="N37" s="102"/>
      <c r="O37" s="102"/>
      <c r="P37" s="103"/>
      <c r="Q37" s="102"/>
      <c r="R37" s="102"/>
      <c r="S37" s="102"/>
      <c r="T37" s="102"/>
      <c r="U37" s="38"/>
      <c r="V37" s="38"/>
      <c r="W37" s="38"/>
      <c r="X37" s="38"/>
      <c r="Y37" s="39"/>
      <c r="Z37" s="38"/>
      <c r="AA37" s="38"/>
      <c r="AB37" s="38"/>
      <c r="AC37" s="38"/>
      <c r="AD37" s="38"/>
      <c r="AE37" s="38"/>
      <c r="AF37" s="40"/>
    </row>
    <row r="38" spans="1:32" x14ac:dyDescent="0.35">
      <c r="A38" s="21" t="s">
        <v>219</v>
      </c>
      <c r="B38" s="82">
        <v>91</v>
      </c>
      <c r="C38" s="83">
        <v>865.06879900000001</v>
      </c>
      <c r="D38" s="99">
        <v>27.970111706000001</v>
      </c>
      <c r="E38" s="104">
        <v>3.4601997171000001</v>
      </c>
      <c r="F38" s="105"/>
      <c r="G38" s="106"/>
      <c r="H38" s="93"/>
      <c r="I38" s="102"/>
      <c r="J38" s="102"/>
      <c r="K38" s="103"/>
      <c r="L38" s="102"/>
      <c r="M38" s="102"/>
      <c r="N38" s="102"/>
      <c r="O38" s="102"/>
      <c r="P38" s="103"/>
      <c r="Q38" s="102"/>
      <c r="R38" s="102"/>
      <c r="S38" s="102"/>
      <c r="T38" s="102"/>
      <c r="U38" s="38"/>
      <c r="V38" s="38"/>
      <c r="W38" s="38"/>
      <c r="X38" s="38"/>
      <c r="Y38" s="39"/>
      <c r="Z38" s="38"/>
      <c r="AA38" s="38"/>
      <c r="AB38" s="38"/>
      <c r="AC38" s="38"/>
      <c r="AD38" s="38"/>
      <c r="AE38" s="38"/>
      <c r="AF38" s="40"/>
    </row>
    <row r="39" spans="1:32" x14ac:dyDescent="0.35">
      <c r="O39" s="38"/>
    </row>
    <row r="40" spans="1:32" x14ac:dyDescent="0.35">
      <c r="A40" s="6" t="s">
        <v>52</v>
      </c>
    </row>
    <row r="41" spans="1:32" ht="73.5" customHeight="1" x14ac:dyDescent="0.35">
      <c r="A41" s="7" t="s">
        <v>53</v>
      </c>
      <c r="B41" s="109" t="s">
        <v>230</v>
      </c>
      <c r="C41" s="109"/>
      <c r="D41" s="109"/>
      <c r="E41" s="109"/>
      <c r="F41" s="109"/>
      <c r="G41" s="109"/>
      <c r="H41" s="109"/>
      <c r="I41" s="109"/>
      <c r="J41" s="50"/>
      <c r="K41" s="50"/>
      <c r="L41" s="50"/>
      <c r="M41" s="50"/>
      <c r="N41" s="50"/>
    </row>
    <row r="42" spans="1:32" ht="27.25" customHeight="1" x14ac:dyDescent="0.35">
      <c r="B42" s="109" t="s">
        <v>228</v>
      </c>
      <c r="C42" s="109"/>
      <c r="D42" s="109"/>
      <c r="E42" s="109"/>
      <c r="F42" s="109"/>
      <c r="G42" s="109"/>
      <c r="H42" s="109"/>
      <c r="I42" s="109"/>
      <c r="J42" s="50"/>
      <c r="K42" s="50"/>
      <c r="L42" s="50"/>
      <c r="M42" s="50"/>
      <c r="N42" s="50"/>
    </row>
    <row r="43" spans="1:32" ht="38.25" customHeight="1" x14ac:dyDescent="0.35">
      <c r="A43" s="48" t="s">
        <v>152</v>
      </c>
      <c r="B43" s="109" t="s">
        <v>221</v>
      </c>
      <c r="C43" s="109"/>
      <c r="D43" s="109"/>
      <c r="E43" s="109"/>
      <c r="F43" s="109"/>
      <c r="G43" s="109"/>
      <c r="H43" s="109"/>
      <c r="I43" s="109"/>
    </row>
    <row r="44" spans="1:32" ht="14.5" customHeight="1" x14ac:dyDescent="0.35">
      <c r="A44" s="48" t="s">
        <v>222</v>
      </c>
      <c r="B44" s="109" t="s">
        <v>223</v>
      </c>
      <c r="C44" s="109"/>
      <c r="D44" s="109"/>
      <c r="E44" s="109"/>
      <c r="F44" s="109"/>
      <c r="G44" s="109"/>
      <c r="H44" s="109"/>
      <c r="I44" s="109"/>
    </row>
    <row r="45" spans="1:32" x14ac:dyDescent="0.35">
      <c r="A45" s="48" t="s">
        <v>224</v>
      </c>
      <c r="B45" s="107" t="s">
        <v>153</v>
      </c>
      <c r="C45" s="107"/>
      <c r="D45" s="107"/>
      <c r="E45" s="107"/>
      <c r="F45" s="107"/>
      <c r="G45" s="107"/>
      <c r="H45" s="107"/>
      <c r="I45" s="107"/>
    </row>
  </sheetData>
  <mergeCells count="12">
    <mergeCell ref="AD12:AF12"/>
    <mergeCell ref="B12:E12"/>
    <mergeCell ref="F12:I12"/>
    <mergeCell ref="J12:N12"/>
    <mergeCell ref="O12:S12"/>
    <mergeCell ref="T12:X12"/>
    <mergeCell ref="Y12:AC12"/>
    <mergeCell ref="B44:I44"/>
    <mergeCell ref="B45:I45"/>
    <mergeCell ref="B42:I42"/>
    <mergeCell ref="B41:I41"/>
    <mergeCell ref="B43:I43"/>
  </mergeCells>
  <conditionalFormatting sqref="C14:C38">
    <cfRule type="expression" dxfId="82" priority="7">
      <formula>"$G3=1"</formula>
    </cfRule>
  </conditionalFormatting>
  <conditionalFormatting sqref="G14:G38">
    <cfRule type="expression" dxfId="81" priority="6">
      <formula>"$G3=1"</formula>
    </cfRule>
  </conditionalFormatting>
  <conditionalFormatting sqref="K14:L14 P14:S14 L15:L38 Q15:Q38 K27 K36 K38">
    <cfRule type="expression" dxfId="80" priority="5">
      <formula>"$G3=1"</formula>
    </cfRule>
  </conditionalFormatting>
  <conditionalFormatting sqref="U14:V14 Y14:AC14 T14:T35 V15:V38 AA15:AA38 U27 P36:U36 T37 P38:U38">
    <cfRule type="expression" dxfId="79" priority="4">
      <formula>"$G3=1"</formula>
    </cfRule>
  </conditionalFormatting>
  <conditionalFormatting sqref="Y36:AE36 Y38:AE38">
    <cfRule type="expression" dxfId="78" priority="3">
      <formula>"$G3=1"</formula>
    </cfRule>
  </conditionalFormatting>
  <conditionalFormatting sqref="AF14:AF38">
    <cfRule type="cellIs" dxfId="77" priority="1" operator="lessThan">
      <formula>-1.96</formula>
    </cfRule>
    <cfRule type="cellIs" dxfId="76" priority="2" operator="greaterThan">
      <formula>1.96</formula>
    </cfRule>
  </conditionalFormatting>
  <hyperlinks>
    <hyperlink ref="K1" location="Contents!B67" display="Contents" xr:uid="{BDBEDEEB-BD09-4F2B-8454-423C00369E65}"/>
  </hyperlinks>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13E89-0741-42AA-887E-DFEBD2E3BCF4}">
  <dimension ref="A1:AE45"/>
  <sheetViews>
    <sheetView zoomScaleNormal="100" workbookViewId="0">
      <selection activeCell="B5" sqref="B5"/>
    </sheetView>
  </sheetViews>
  <sheetFormatPr defaultRowHeight="14.5" x14ac:dyDescent="0.35"/>
  <cols>
    <col min="1" max="1" width="26.81640625" bestFit="1" customWidth="1"/>
    <col min="2" max="8" width="15.7265625" customWidth="1"/>
    <col min="9" max="10" width="10.7265625" customWidth="1"/>
    <col min="11" max="11" width="17.81640625" customWidth="1"/>
    <col min="12" max="32" width="10.7265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31" s="4" customFormat="1" ht="17.25" customHeight="1" x14ac:dyDescent="0.35">
      <c r="A2" s="2" t="s">
        <v>3</v>
      </c>
      <c r="B2" s="3" t="str">
        <f>'Table 5.1'!$B$2</f>
        <v>Chapter 5: Integrating digital technologies into teaching</v>
      </c>
      <c r="C2" s="3"/>
      <c r="D2" s="3"/>
      <c r="E2" s="3"/>
      <c r="F2" s="3"/>
      <c r="G2" s="3"/>
      <c r="H2" s="3"/>
      <c r="I2" s="3"/>
      <c r="J2" s="3"/>
      <c r="K2" s="3"/>
    </row>
    <row r="3" spans="1:31" s="4" customFormat="1" ht="17.25" customHeight="1" x14ac:dyDescent="0.35">
      <c r="A3" s="2"/>
      <c r="B3" s="3"/>
      <c r="C3" s="3"/>
      <c r="D3" s="3"/>
      <c r="E3" s="3"/>
      <c r="F3" s="3"/>
      <c r="G3" s="3"/>
      <c r="H3" s="3"/>
      <c r="I3" s="3"/>
      <c r="J3" s="3"/>
      <c r="K3" s="3"/>
    </row>
    <row r="4" spans="1:31" s="4" customFormat="1" ht="17.25" customHeight="1" x14ac:dyDescent="0.35">
      <c r="A4" s="2" t="s">
        <v>6</v>
      </c>
      <c r="B4" s="3" t="str">
        <f>'Table 5.14'!B4</f>
        <v>Figure 5.10: Teachers needing to develop their digital competences but not participating in CPD</v>
      </c>
      <c r="C4" s="3"/>
      <c r="D4" s="3"/>
      <c r="E4" s="3"/>
      <c r="F4" s="3"/>
      <c r="G4" s="3"/>
      <c r="H4" s="3"/>
      <c r="I4" s="3"/>
      <c r="J4" s="3"/>
      <c r="K4" s="3"/>
    </row>
    <row r="5" spans="1:31" s="4" customFormat="1" ht="17.25" customHeight="1" x14ac:dyDescent="0.35">
      <c r="A5" s="2"/>
      <c r="B5" s="3"/>
      <c r="C5" s="3"/>
      <c r="D5" s="3"/>
      <c r="E5" s="3"/>
      <c r="F5" s="3"/>
      <c r="G5" s="3"/>
      <c r="H5" s="3"/>
      <c r="I5" s="3"/>
      <c r="J5" s="3"/>
      <c r="K5" s="3"/>
    </row>
    <row r="6" spans="1:31" ht="17.25" customHeight="1" x14ac:dyDescent="0.35">
      <c r="A6" s="2" t="s">
        <v>8</v>
      </c>
      <c r="B6" s="3">
        <v>2023</v>
      </c>
      <c r="C6" s="3"/>
      <c r="D6" s="3"/>
      <c r="E6" s="3"/>
      <c r="F6" s="3"/>
      <c r="G6" s="3"/>
      <c r="H6" s="3"/>
      <c r="I6" s="3"/>
      <c r="J6" s="3"/>
      <c r="K6" s="3"/>
    </row>
    <row r="7" spans="1:31" ht="17.25" customHeight="1" x14ac:dyDescent="0.35">
      <c r="A7" s="5"/>
    </row>
    <row r="8" spans="1:31" ht="24" customHeight="1" x14ac:dyDescent="0.35">
      <c r="A8" s="2" t="s">
        <v>9</v>
      </c>
      <c r="B8" s="16" t="s">
        <v>231</v>
      </c>
      <c r="C8" s="41"/>
      <c r="D8" s="41"/>
      <c r="E8" s="41"/>
      <c r="F8" s="41"/>
      <c r="G8" s="41"/>
      <c r="H8" s="41"/>
      <c r="I8" s="17"/>
      <c r="J8" s="17"/>
      <c r="K8" s="17"/>
    </row>
    <row r="9" spans="1:31" x14ac:dyDescent="0.35">
      <c r="A9" s="2" t="s">
        <v>11</v>
      </c>
      <c r="B9" s="3" t="s">
        <v>12</v>
      </c>
      <c r="C9" s="18"/>
      <c r="D9" s="18"/>
      <c r="E9" s="18"/>
      <c r="F9" s="17"/>
      <c r="G9" s="17"/>
      <c r="H9" s="17"/>
      <c r="I9" s="17"/>
      <c r="J9" s="17"/>
      <c r="K9" s="17"/>
    </row>
    <row r="12" spans="1:31" x14ac:dyDescent="0.35">
      <c r="B12" s="130" t="s">
        <v>226</v>
      </c>
      <c r="C12" s="131"/>
      <c r="D12" s="131"/>
      <c r="E12" s="131"/>
      <c r="F12" s="134"/>
      <c r="G12" s="121"/>
      <c r="H12" s="121"/>
      <c r="I12" s="133"/>
      <c r="J12" s="133"/>
      <c r="K12" s="133"/>
      <c r="L12" s="133"/>
      <c r="M12" s="133"/>
      <c r="N12" s="133"/>
      <c r="O12" s="133"/>
      <c r="P12" s="133"/>
      <c r="Q12" s="133"/>
      <c r="R12" s="133"/>
      <c r="S12" s="133"/>
      <c r="T12" s="133"/>
      <c r="U12" s="133"/>
      <c r="V12" s="133"/>
      <c r="W12" s="133"/>
      <c r="X12" s="133"/>
      <c r="Y12" s="133"/>
      <c r="Z12" s="133"/>
      <c r="AA12" s="133"/>
      <c r="AB12" s="133"/>
      <c r="AC12" s="121"/>
      <c r="AD12" s="121"/>
      <c r="AE12" s="121"/>
    </row>
    <row r="13" spans="1:31" ht="28" x14ac:dyDescent="0.35">
      <c r="A13" s="23"/>
      <c r="B13" s="22" t="s">
        <v>19</v>
      </c>
      <c r="C13" s="22" t="s">
        <v>20</v>
      </c>
      <c r="D13" s="22" t="s">
        <v>21</v>
      </c>
      <c r="E13" s="37" t="s">
        <v>22</v>
      </c>
      <c r="F13" s="42"/>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row>
    <row r="14" spans="1:31" x14ac:dyDescent="0.35">
      <c r="A14" s="21" t="s">
        <v>208</v>
      </c>
      <c r="B14" s="82">
        <v>430</v>
      </c>
      <c r="C14" s="83">
        <v>5291.8956959999996</v>
      </c>
      <c r="D14" s="99">
        <v>33.451325400000002</v>
      </c>
      <c r="E14" s="104">
        <v>1.6382855619000001</v>
      </c>
      <c r="F14" s="105"/>
      <c r="G14" s="87"/>
      <c r="H14" s="87"/>
      <c r="I14" s="87"/>
      <c r="J14" s="87"/>
      <c r="K14" s="102"/>
      <c r="L14" s="102"/>
      <c r="M14" s="102"/>
      <c r="N14" s="102"/>
      <c r="O14" s="103"/>
      <c r="P14" s="102"/>
      <c r="Q14" s="102"/>
      <c r="R14" s="102"/>
      <c r="S14" s="102"/>
      <c r="T14" s="102"/>
      <c r="U14" s="38"/>
      <c r="V14" s="38"/>
      <c r="W14" s="38"/>
      <c r="X14" s="39"/>
      <c r="Y14" s="38"/>
      <c r="Z14" s="38"/>
      <c r="AA14" s="38"/>
      <c r="AB14" s="38"/>
      <c r="AC14" s="38"/>
      <c r="AD14" s="38"/>
      <c r="AE14" s="40"/>
    </row>
    <row r="15" spans="1:31" x14ac:dyDescent="0.35">
      <c r="A15" s="21" t="s">
        <v>29</v>
      </c>
      <c r="B15" s="82">
        <v>1094</v>
      </c>
      <c r="C15" s="83">
        <v>13806.64725</v>
      </c>
      <c r="D15" s="99">
        <v>40.872551510999998</v>
      </c>
      <c r="E15" s="104">
        <v>1.4448630496999999</v>
      </c>
      <c r="F15" s="105"/>
      <c r="G15" s="87"/>
      <c r="H15" s="87"/>
      <c r="I15" s="87"/>
      <c r="J15" s="87"/>
      <c r="K15" s="102"/>
      <c r="L15" s="102"/>
      <c r="M15" s="102"/>
      <c r="N15" s="102"/>
      <c r="O15" s="103"/>
      <c r="P15" s="102"/>
      <c r="Q15" s="102"/>
      <c r="R15" s="102"/>
      <c r="S15" s="102"/>
      <c r="T15" s="102"/>
      <c r="U15" s="38"/>
      <c r="V15" s="38"/>
      <c r="W15" s="38"/>
      <c r="X15" s="39"/>
      <c r="Y15" s="38"/>
      <c r="Z15" s="38"/>
      <c r="AA15" s="38"/>
      <c r="AB15" s="38"/>
      <c r="AC15" s="38"/>
      <c r="AD15" s="38"/>
      <c r="AE15" s="40"/>
    </row>
    <row r="16" spans="1:31" x14ac:dyDescent="0.35">
      <c r="A16" s="21" t="s">
        <v>209</v>
      </c>
      <c r="B16" s="82">
        <v>252</v>
      </c>
      <c r="C16" s="83">
        <v>3105.563044</v>
      </c>
      <c r="D16" s="99">
        <v>32.399842575999998</v>
      </c>
      <c r="E16" s="104">
        <v>1.6883375972000001</v>
      </c>
      <c r="F16" s="105"/>
      <c r="G16" s="87"/>
      <c r="H16" s="87"/>
      <c r="I16" s="87"/>
      <c r="J16" s="87"/>
      <c r="K16" s="102"/>
      <c r="L16" s="102"/>
      <c r="M16" s="102"/>
      <c r="N16" s="102"/>
      <c r="O16" s="103"/>
      <c r="P16" s="102"/>
      <c r="Q16" s="102"/>
      <c r="R16" s="102"/>
      <c r="S16" s="102"/>
      <c r="T16" s="102"/>
      <c r="U16" s="38"/>
      <c r="V16" s="38"/>
      <c r="W16" s="38"/>
      <c r="X16" s="39"/>
      <c r="Y16" s="38"/>
      <c r="Z16" s="38"/>
      <c r="AA16" s="38"/>
      <c r="AB16" s="38"/>
      <c r="AC16" s="38"/>
      <c r="AD16" s="38"/>
      <c r="AE16" s="40"/>
    </row>
    <row r="17" spans="1:31" x14ac:dyDescent="0.35">
      <c r="A17" s="21" t="s">
        <v>210</v>
      </c>
      <c r="B17" s="82">
        <v>1031</v>
      </c>
      <c r="C17" s="83">
        <v>98132.959935000006</v>
      </c>
      <c r="D17" s="99">
        <v>48.065663428000001</v>
      </c>
      <c r="E17" s="104">
        <v>1.867933874</v>
      </c>
      <c r="F17" s="105"/>
      <c r="G17" s="87"/>
      <c r="H17" s="87"/>
      <c r="I17" s="87"/>
      <c r="J17" s="87"/>
      <c r="K17" s="102"/>
      <c r="L17" s="102"/>
      <c r="M17" s="102"/>
      <c r="N17" s="102"/>
      <c r="O17" s="103"/>
      <c r="P17" s="102"/>
      <c r="Q17" s="102"/>
      <c r="R17" s="102"/>
      <c r="S17" s="102"/>
      <c r="T17" s="102"/>
      <c r="U17" s="38"/>
      <c r="V17" s="38"/>
      <c r="W17" s="38"/>
      <c r="X17" s="39"/>
      <c r="Y17" s="38"/>
      <c r="Z17" s="38"/>
      <c r="AA17" s="38"/>
      <c r="AB17" s="38"/>
      <c r="AC17" s="38"/>
      <c r="AD17" s="38"/>
      <c r="AE17" s="40"/>
    </row>
    <row r="18" spans="1:31" x14ac:dyDescent="0.35">
      <c r="A18" s="21" t="s">
        <v>32</v>
      </c>
      <c r="B18" s="82">
        <v>1191</v>
      </c>
      <c r="C18" s="83">
        <v>13904.155483</v>
      </c>
      <c r="D18" s="99">
        <v>56.866596657999999</v>
      </c>
      <c r="E18" s="104">
        <v>1.4879794850000001</v>
      </c>
      <c r="F18" s="105"/>
      <c r="G18" s="87"/>
      <c r="H18" s="87"/>
      <c r="I18" s="87"/>
      <c r="J18" s="87"/>
      <c r="K18" s="102"/>
      <c r="L18" s="102"/>
      <c r="M18" s="102"/>
      <c r="N18" s="102"/>
      <c r="O18" s="103"/>
      <c r="P18" s="102"/>
      <c r="Q18" s="102"/>
      <c r="R18" s="102"/>
      <c r="S18" s="102"/>
      <c r="T18" s="102"/>
      <c r="U18" s="38"/>
      <c r="V18" s="38"/>
      <c r="W18" s="38"/>
      <c r="X18" s="39"/>
      <c r="Y18" s="38"/>
      <c r="Z18" s="38"/>
      <c r="AA18" s="38"/>
      <c r="AB18" s="38"/>
      <c r="AC18" s="38"/>
      <c r="AD18" s="38"/>
      <c r="AE18" s="40"/>
    </row>
    <row r="19" spans="1:31" x14ac:dyDescent="0.35">
      <c r="A19" s="21" t="s">
        <v>33</v>
      </c>
      <c r="B19" s="82">
        <v>2028</v>
      </c>
      <c r="C19" s="83">
        <v>42811.037875000002</v>
      </c>
      <c r="D19" s="99">
        <v>35.944663779000003</v>
      </c>
      <c r="E19" s="104">
        <v>1.3656589138999999</v>
      </c>
      <c r="F19" s="105"/>
      <c r="G19" s="87"/>
      <c r="H19" s="87"/>
      <c r="I19" s="87"/>
      <c r="J19" s="87"/>
      <c r="K19" s="102"/>
      <c r="L19" s="102"/>
      <c r="M19" s="102"/>
      <c r="N19" s="102"/>
      <c r="O19" s="103"/>
      <c r="P19" s="102"/>
      <c r="Q19" s="102"/>
      <c r="R19" s="102"/>
      <c r="S19" s="102"/>
      <c r="T19" s="102"/>
      <c r="U19" s="38"/>
      <c r="V19" s="38"/>
      <c r="W19" s="38"/>
      <c r="X19" s="39"/>
      <c r="Y19" s="38"/>
      <c r="Z19" s="38"/>
      <c r="AA19" s="38"/>
      <c r="AB19" s="38"/>
      <c r="AC19" s="38"/>
      <c r="AD19" s="38"/>
      <c r="AE19" s="40"/>
    </row>
    <row r="20" spans="1:31" x14ac:dyDescent="0.35">
      <c r="A20" s="21" t="s">
        <v>211</v>
      </c>
      <c r="B20" s="82">
        <v>652</v>
      </c>
      <c r="C20" s="83">
        <v>65057.429337000001</v>
      </c>
      <c r="D20" s="99">
        <v>46.186575980999997</v>
      </c>
      <c r="E20" s="104">
        <v>2.1783670220000002</v>
      </c>
      <c r="F20" s="105"/>
      <c r="G20" s="87"/>
      <c r="H20" s="87"/>
      <c r="I20" s="87"/>
      <c r="J20" s="87"/>
      <c r="K20" s="102"/>
      <c r="L20" s="102"/>
      <c r="M20" s="102"/>
      <c r="N20" s="102"/>
      <c r="O20" s="103"/>
      <c r="P20" s="102"/>
      <c r="Q20" s="102"/>
      <c r="R20" s="102"/>
      <c r="S20" s="102"/>
      <c r="T20" s="102"/>
      <c r="U20" s="38"/>
      <c r="V20" s="38"/>
      <c r="W20" s="38"/>
      <c r="X20" s="39"/>
      <c r="Y20" s="38"/>
      <c r="Z20" s="38"/>
      <c r="AA20" s="38"/>
      <c r="AB20" s="38"/>
      <c r="AC20" s="38"/>
      <c r="AD20" s="38"/>
      <c r="AE20" s="40"/>
    </row>
    <row r="21" spans="1:31" x14ac:dyDescent="0.35">
      <c r="A21" s="21" t="s">
        <v>35</v>
      </c>
      <c r="B21" s="82">
        <v>564</v>
      </c>
      <c r="C21" s="83">
        <v>3389.4959690000001</v>
      </c>
      <c r="D21" s="99">
        <v>32.849342776999997</v>
      </c>
      <c r="E21" s="104">
        <v>1.5934558176</v>
      </c>
      <c r="F21" s="105"/>
      <c r="G21" s="87"/>
      <c r="H21" s="87"/>
      <c r="I21" s="87"/>
      <c r="J21" s="87"/>
      <c r="K21" s="102"/>
      <c r="L21" s="102"/>
      <c r="M21" s="102"/>
      <c r="N21" s="102"/>
      <c r="O21" s="103"/>
      <c r="P21" s="102"/>
      <c r="Q21" s="102"/>
      <c r="R21" s="102"/>
      <c r="S21" s="102"/>
      <c r="T21" s="102"/>
      <c r="U21" s="38"/>
      <c r="V21" s="38"/>
      <c r="W21" s="38"/>
      <c r="X21" s="39"/>
      <c r="Y21" s="38"/>
      <c r="Z21" s="38"/>
      <c r="AA21" s="38"/>
      <c r="AB21" s="38"/>
      <c r="AC21" s="38"/>
      <c r="AD21" s="38"/>
      <c r="AE21" s="40"/>
    </row>
    <row r="22" spans="1:31" x14ac:dyDescent="0.35">
      <c r="A22" s="21" t="s">
        <v>36</v>
      </c>
      <c r="B22" s="82">
        <v>677</v>
      </c>
      <c r="C22" s="83">
        <v>39886.998320999999</v>
      </c>
      <c r="D22" s="99">
        <v>34.6790071</v>
      </c>
      <c r="E22" s="104">
        <v>1.5085236986999999</v>
      </c>
      <c r="F22" s="105"/>
      <c r="G22" s="87"/>
      <c r="H22" s="87"/>
      <c r="I22" s="87"/>
      <c r="J22" s="87"/>
      <c r="K22" s="102"/>
      <c r="L22" s="102"/>
      <c r="M22" s="102"/>
      <c r="N22" s="102"/>
      <c r="O22" s="103"/>
      <c r="P22" s="102"/>
      <c r="Q22" s="102"/>
      <c r="R22" s="102"/>
      <c r="S22" s="102"/>
      <c r="T22" s="102"/>
      <c r="U22" s="38"/>
      <c r="V22" s="38"/>
      <c r="W22" s="38"/>
      <c r="X22" s="39"/>
      <c r="Y22" s="38"/>
      <c r="Z22" s="38"/>
      <c r="AA22" s="38"/>
      <c r="AB22" s="38"/>
      <c r="AC22" s="38"/>
      <c r="AD22" s="38"/>
      <c r="AE22" s="40"/>
    </row>
    <row r="23" spans="1:31" x14ac:dyDescent="0.35">
      <c r="A23" s="21" t="s">
        <v>212</v>
      </c>
      <c r="B23" s="82">
        <v>425</v>
      </c>
      <c r="C23" s="83">
        <v>1009.227964</v>
      </c>
      <c r="D23" s="99">
        <v>47.999694181000002</v>
      </c>
      <c r="E23" s="104">
        <v>1.837300648</v>
      </c>
      <c r="F23" s="105"/>
      <c r="G23" s="87"/>
      <c r="H23" s="87"/>
      <c r="I23" s="87"/>
      <c r="J23" s="87"/>
      <c r="K23" s="102"/>
      <c r="L23" s="102"/>
      <c r="M23" s="102"/>
      <c r="N23" s="102"/>
      <c r="O23" s="103"/>
      <c r="P23" s="102"/>
      <c r="Q23" s="102"/>
      <c r="R23" s="102"/>
      <c r="S23" s="102"/>
      <c r="T23" s="102"/>
      <c r="U23" s="38"/>
      <c r="V23" s="38"/>
      <c r="W23" s="38"/>
      <c r="X23" s="39"/>
      <c r="Y23" s="38"/>
      <c r="Z23" s="38"/>
      <c r="AA23" s="38"/>
      <c r="AB23" s="38"/>
      <c r="AC23" s="38"/>
      <c r="AD23" s="38"/>
      <c r="AE23" s="40"/>
    </row>
    <row r="24" spans="1:31" x14ac:dyDescent="0.35">
      <c r="A24" s="21" t="s">
        <v>38</v>
      </c>
      <c r="B24" s="82">
        <v>544</v>
      </c>
      <c r="C24" s="83">
        <v>2535.144174</v>
      </c>
      <c r="D24" s="99">
        <v>42.720237494000003</v>
      </c>
      <c r="E24" s="104">
        <v>1.5998076842</v>
      </c>
      <c r="F24" s="105"/>
      <c r="G24" s="87"/>
      <c r="H24" s="87"/>
      <c r="I24" s="87"/>
      <c r="J24" s="87"/>
      <c r="K24" s="102"/>
      <c r="L24" s="102"/>
      <c r="M24" s="102"/>
      <c r="N24" s="102"/>
      <c r="O24" s="103"/>
      <c r="P24" s="102"/>
      <c r="Q24" s="102"/>
      <c r="R24" s="102"/>
      <c r="S24" s="102"/>
      <c r="T24" s="102"/>
      <c r="U24" s="38"/>
      <c r="V24" s="38"/>
      <c r="W24" s="38"/>
      <c r="X24" s="39"/>
      <c r="Y24" s="38"/>
      <c r="Z24" s="38"/>
      <c r="AA24" s="38"/>
      <c r="AB24" s="38"/>
      <c r="AC24" s="38"/>
      <c r="AD24" s="38"/>
      <c r="AE24" s="40"/>
    </row>
    <row r="25" spans="1:31" x14ac:dyDescent="0.35">
      <c r="A25" s="21" t="s">
        <v>40</v>
      </c>
      <c r="B25" s="82">
        <v>394</v>
      </c>
      <c r="C25" s="83">
        <v>8000.4561780000004</v>
      </c>
      <c r="D25" s="99">
        <v>27.798428556000001</v>
      </c>
      <c r="E25" s="104">
        <v>1.8078006339999999</v>
      </c>
      <c r="F25" s="105"/>
      <c r="G25" s="87"/>
      <c r="H25" s="87"/>
      <c r="I25" s="87"/>
      <c r="J25" s="87"/>
      <c r="K25" s="102"/>
      <c r="L25" s="102"/>
      <c r="M25" s="102"/>
      <c r="N25" s="102"/>
      <c r="O25" s="103"/>
      <c r="P25" s="102"/>
      <c r="Q25" s="102"/>
      <c r="R25" s="102"/>
      <c r="S25" s="102"/>
      <c r="T25" s="102"/>
      <c r="U25" s="38"/>
      <c r="V25" s="38"/>
      <c r="W25" s="38"/>
      <c r="X25" s="39"/>
      <c r="Y25" s="38"/>
      <c r="Z25" s="38"/>
      <c r="AA25" s="38"/>
      <c r="AB25" s="38"/>
      <c r="AC25" s="38"/>
      <c r="AD25" s="38"/>
      <c r="AE25" s="40"/>
    </row>
    <row r="26" spans="1:31" x14ac:dyDescent="0.35">
      <c r="A26" s="21" t="s">
        <v>213</v>
      </c>
      <c r="B26" s="82">
        <v>184</v>
      </c>
      <c r="C26" s="83">
        <v>757.13399600000002</v>
      </c>
      <c r="D26" s="99">
        <v>48.999643923000001</v>
      </c>
      <c r="E26" s="104">
        <v>2.4026761578000002</v>
      </c>
      <c r="F26" s="105"/>
      <c r="G26" s="87"/>
      <c r="H26" s="87"/>
      <c r="I26" s="87"/>
      <c r="J26" s="87"/>
      <c r="K26" s="102"/>
      <c r="L26" s="102"/>
      <c r="M26" s="102"/>
      <c r="N26" s="102"/>
      <c r="O26" s="103"/>
      <c r="P26" s="102"/>
      <c r="Q26" s="102"/>
      <c r="R26" s="102"/>
      <c r="S26" s="102"/>
      <c r="T26" s="102"/>
      <c r="U26" s="38"/>
      <c r="V26" s="38"/>
      <c r="W26" s="38"/>
      <c r="X26" s="39"/>
      <c r="Y26" s="38"/>
      <c r="Z26" s="38"/>
      <c r="AA26" s="38"/>
      <c r="AB26" s="38"/>
      <c r="AC26" s="38"/>
      <c r="AD26" s="38"/>
      <c r="AE26" s="40"/>
    </row>
    <row r="27" spans="1:31" x14ac:dyDescent="0.35">
      <c r="A27" s="21" t="s">
        <v>214</v>
      </c>
      <c r="B27" s="82">
        <v>462</v>
      </c>
      <c r="C27" s="83">
        <v>7706.7552489999998</v>
      </c>
      <c r="D27" s="99">
        <v>30.073307605</v>
      </c>
      <c r="E27" s="104">
        <v>1.4134795239</v>
      </c>
      <c r="F27" s="105"/>
      <c r="G27" s="87"/>
      <c r="H27" s="87"/>
      <c r="I27" s="87"/>
      <c r="J27" s="87"/>
      <c r="K27" s="102"/>
      <c r="L27" s="102"/>
      <c r="M27" s="102"/>
      <c r="N27" s="102"/>
      <c r="O27" s="103"/>
      <c r="P27" s="102"/>
      <c r="Q27" s="102"/>
      <c r="R27" s="102"/>
      <c r="S27" s="102"/>
      <c r="T27" s="102"/>
      <c r="U27" s="38"/>
      <c r="V27" s="38"/>
      <c r="W27" s="38"/>
      <c r="X27" s="39"/>
      <c r="Y27" s="38"/>
      <c r="Z27" s="38"/>
      <c r="AA27" s="38"/>
      <c r="AB27" s="38"/>
      <c r="AC27" s="38"/>
      <c r="AD27" s="38"/>
      <c r="AE27" s="40"/>
    </row>
    <row r="28" spans="1:31" x14ac:dyDescent="0.35">
      <c r="A28" s="21" t="s">
        <v>43</v>
      </c>
      <c r="B28" s="82">
        <v>625</v>
      </c>
      <c r="C28" s="83">
        <v>6955.6730799999996</v>
      </c>
      <c r="D28" s="99">
        <v>32.586840127000002</v>
      </c>
      <c r="E28" s="104">
        <v>1.3475052259</v>
      </c>
      <c r="F28" s="105"/>
      <c r="G28" s="87"/>
      <c r="H28" s="87"/>
      <c r="I28" s="87"/>
      <c r="J28" s="87"/>
      <c r="K28" s="102"/>
      <c r="L28" s="102"/>
      <c r="M28" s="102"/>
      <c r="N28" s="102"/>
      <c r="O28" s="103"/>
      <c r="P28" s="102"/>
      <c r="Q28" s="102"/>
      <c r="R28" s="102"/>
      <c r="S28" s="102"/>
      <c r="T28" s="102"/>
      <c r="U28" s="38"/>
      <c r="V28" s="38"/>
      <c r="W28" s="38"/>
      <c r="X28" s="39"/>
      <c r="Y28" s="38"/>
      <c r="Z28" s="38"/>
      <c r="AA28" s="38"/>
      <c r="AB28" s="38"/>
      <c r="AC28" s="38"/>
      <c r="AD28" s="38"/>
      <c r="AE28" s="40"/>
    </row>
    <row r="29" spans="1:31" x14ac:dyDescent="0.35">
      <c r="A29" s="21" t="s">
        <v>44</v>
      </c>
      <c r="B29" s="82">
        <v>437</v>
      </c>
      <c r="C29" s="83">
        <v>14797.063705</v>
      </c>
      <c r="D29" s="99">
        <v>30.891373709</v>
      </c>
      <c r="E29" s="104">
        <v>2.1256365455999999</v>
      </c>
      <c r="F29" s="105"/>
      <c r="G29" s="87"/>
      <c r="H29" s="87"/>
      <c r="I29" s="87"/>
      <c r="J29" s="87"/>
      <c r="K29" s="102"/>
      <c r="L29" s="102"/>
      <c r="M29" s="102"/>
      <c r="N29" s="102"/>
      <c r="O29" s="103"/>
      <c r="P29" s="102"/>
      <c r="Q29" s="102"/>
      <c r="R29" s="102"/>
      <c r="S29" s="102"/>
      <c r="T29" s="102"/>
      <c r="U29" s="38"/>
      <c r="V29" s="38"/>
      <c r="W29" s="38"/>
      <c r="X29" s="39"/>
      <c r="Y29" s="38"/>
      <c r="Z29" s="38"/>
      <c r="AA29" s="38"/>
      <c r="AB29" s="38"/>
      <c r="AC29" s="38"/>
      <c r="AD29" s="38"/>
      <c r="AE29" s="40"/>
    </row>
    <row r="30" spans="1:31" x14ac:dyDescent="0.35">
      <c r="A30" s="21" t="s">
        <v>45</v>
      </c>
      <c r="B30" s="82">
        <v>983</v>
      </c>
      <c r="C30" s="83">
        <v>3245.4644149999999</v>
      </c>
      <c r="D30" s="99">
        <v>47.402361390999999</v>
      </c>
      <c r="E30" s="104">
        <v>1.3372602520000001</v>
      </c>
      <c r="F30" s="105"/>
      <c r="G30" s="87"/>
      <c r="H30" s="87"/>
      <c r="I30" s="87"/>
      <c r="J30" s="87"/>
      <c r="K30" s="102"/>
      <c r="L30" s="102"/>
      <c r="M30" s="102"/>
      <c r="N30" s="102"/>
      <c r="O30" s="103"/>
      <c r="P30" s="102"/>
      <c r="Q30" s="102"/>
      <c r="R30" s="102"/>
      <c r="S30" s="102"/>
      <c r="T30" s="102"/>
      <c r="U30" s="38"/>
      <c r="V30" s="38"/>
      <c r="W30" s="38"/>
      <c r="X30" s="39"/>
      <c r="Y30" s="38"/>
      <c r="Z30" s="38"/>
      <c r="AA30" s="38"/>
      <c r="AB30" s="38"/>
      <c r="AC30" s="38"/>
      <c r="AD30" s="38"/>
      <c r="AE30" s="40"/>
    </row>
    <row r="31" spans="1:31" x14ac:dyDescent="0.35">
      <c r="A31" s="21" t="s">
        <v>215</v>
      </c>
      <c r="B31" s="82">
        <v>797</v>
      </c>
      <c r="C31" s="83">
        <v>9143.7533370000001</v>
      </c>
      <c r="D31" s="99">
        <v>36.813848718000003</v>
      </c>
      <c r="E31" s="104">
        <v>1.5615271971</v>
      </c>
      <c r="F31" s="105"/>
      <c r="G31" s="87"/>
      <c r="H31" s="87"/>
      <c r="I31" s="87"/>
      <c r="J31" s="87"/>
      <c r="K31" s="102"/>
      <c r="L31" s="102"/>
      <c r="M31" s="102"/>
      <c r="N31" s="102"/>
      <c r="O31" s="103"/>
      <c r="P31" s="102"/>
      <c r="Q31" s="102"/>
      <c r="R31" s="102"/>
      <c r="S31" s="102"/>
      <c r="T31" s="102"/>
      <c r="U31" s="38"/>
      <c r="V31" s="38"/>
      <c r="W31" s="38"/>
      <c r="X31" s="39"/>
      <c r="Y31" s="38"/>
      <c r="Z31" s="38"/>
      <c r="AA31" s="38"/>
      <c r="AB31" s="38"/>
      <c r="AC31" s="38"/>
      <c r="AD31" s="38"/>
      <c r="AE31" s="40"/>
    </row>
    <row r="32" spans="1:31" x14ac:dyDescent="0.35">
      <c r="A32" s="21" t="s">
        <v>47</v>
      </c>
      <c r="B32" s="82">
        <v>896</v>
      </c>
      <c r="C32" s="83">
        <v>6121.7528339999999</v>
      </c>
      <c r="D32" s="99">
        <v>43.650191065000001</v>
      </c>
      <c r="E32" s="104">
        <v>1.4067989622999999</v>
      </c>
      <c r="F32" s="105"/>
      <c r="G32" s="87"/>
      <c r="H32" s="87"/>
      <c r="I32" s="87"/>
      <c r="J32" s="87"/>
      <c r="K32" s="102"/>
      <c r="L32" s="102"/>
      <c r="M32" s="102"/>
      <c r="N32" s="102"/>
      <c r="O32" s="103"/>
      <c r="P32" s="102"/>
      <c r="Q32" s="102"/>
      <c r="R32" s="102"/>
      <c r="S32" s="102"/>
      <c r="T32" s="102"/>
      <c r="U32" s="38"/>
      <c r="V32" s="38"/>
      <c r="W32" s="38"/>
      <c r="X32" s="39"/>
      <c r="Y32" s="38"/>
      <c r="Z32" s="38"/>
      <c r="AA32" s="38"/>
      <c r="AB32" s="38"/>
      <c r="AC32" s="38"/>
      <c r="AD32" s="38"/>
      <c r="AE32" s="40"/>
    </row>
    <row r="33" spans="1:31" x14ac:dyDescent="0.35">
      <c r="A33" s="21" t="s">
        <v>216</v>
      </c>
      <c r="B33" s="82">
        <v>393</v>
      </c>
      <c r="C33" s="83">
        <v>6310.3498</v>
      </c>
      <c r="D33" s="99">
        <v>31.742612015999999</v>
      </c>
      <c r="E33" s="104">
        <v>1.7762884273999999</v>
      </c>
      <c r="F33" s="105"/>
      <c r="G33" s="87"/>
      <c r="H33" s="87"/>
      <c r="I33" s="87"/>
      <c r="J33" s="87"/>
      <c r="K33" s="102"/>
      <c r="L33" s="102"/>
      <c r="M33" s="102"/>
      <c r="N33" s="102"/>
      <c r="O33" s="103"/>
      <c r="P33" s="102"/>
      <c r="Q33" s="102"/>
      <c r="R33" s="102"/>
      <c r="S33" s="102"/>
      <c r="T33" s="102"/>
      <c r="U33" s="38"/>
      <c r="V33" s="38"/>
      <c r="W33" s="38"/>
      <c r="X33" s="39"/>
      <c r="Y33" s="38"/>
      <c r="Z33" s="38"/>
      <c r="AA33" s="38"/>
      <c r="AB33" s="38"/>
      <c r="AC33" s="38"/>
      <c r="AD33" s="38"/>
      <c r="AE33" s="40"/>
    </row>
    <row r="34" spans="1:31" x14ac:dyDescent="0.35">
      <c r="A34" s="21" t="s">
        <v>50</v>
      </c>
      <c r="B34" s="82">
        <v>343</v>
      </c>
      <c r="C34" s="83">
        <v>2392.3626469999999</v>
      </c>
      <c r="D34" s="99">
        <v>29.420122126999999</v>
      </c>
      <c r="E34" s="104">
        <v>1.9050390448000001</v>
      </c>
      <c r="F34" s="105"/>
      <c r="G34" s="87"/>
      <c r="H34" s="87"/>
      <c r="I34" s="87"/>
      <c r="J34" s="87"/>
      <c r="K34" s="102"/>
      <c r="L34" s="102"/>
      <c r="M34" s="102"/>
      <c r="N34" s="102"/>
      <c r="O34" s="103"/>
      <c r="P34" s="102"/>
      <c r="Q34" s="102"/>
      <c r="R34" s="102"/>
      <c r="S34" s="102"/>
      <c r="T34" s="102"/>
      <c r="U34" s="38"/>
      <c r="V34" s="38"/>
      <c r="W34" s="38"/>
      <c r="X34" s="39"/>
      <c r="Y34" s="38"/>
      <c r="Z34" s="38"/>
      <c r="AA34" s="38"/>
      <c r="AB34" s="38"/>
      <c r="AC34" s="38"/>
      <c r="AD34" s="38"/>
      <c r="AE34" s="40"/>
    </row>
    <row r="35" spans="1:31" x14ac:dyDescent="0.35">
      <c r="A35" s="21" t="s">
        <v>51</v>
      </c>
      <c r="B35" s="82">
        <v>737</v>
      </c>
      <c r="C35" s="83">
        <v>6370.3937210000004</v>
      </c>
      <c r="D35" s="99">
        <v>36.636645741000002</v>
      </c>
      <c r="E35" s="104">
        <v>1.5532450814000001</v>
      </c>
      <c r="F35" s="105"/>
      <c r="G35" s="87"/>
      <c r="H35" s="87"/>
      <c r="I35" s="87"/>
      <c r="J35" s="87"/>
      <c r="K35" s="102"/>
      <c r="L35" s="102"/>
      <c r="M35" s="102"/>
      <c r="N35" s="102"/>
      <c r="O35" s="103"/>
      <c r="P35" s="102"/>
      <c r="Q35" s="102"/>
      <c r="R35" s="102"/>
      <c r="S35" s="102"/>
      <c r="T35" s="102"/>
      <c r="U35" s="38"/>
      <c r="V35" s="38"/>
      <c r="W35" s="38"/>
      <c r="X35" s="39"/>
      <c r="Y35" s="38"/>
      <c r="Z35" s="38"/>
      <c r="AA35" s="38"/>
      <c r="AB35" s="38"/>
      <c r="AC35" s="38"/>
      <c r="AD35" s="38"/>
      <c r="AE35" s="40"/>
    </row>
    <row r="36" spans="1:31" x14ac:dyDescent="0.35">
      <c r="A36" s="21" t="s">
        <v>217</v>
      </c>
      <c r="B36" s="82">
        <v>95</v>
      </c>
      <c r="C36" s="83">
        <v>912.82553099999996</v>
      </c>
      <c r="D36" s="99">
        <v>38.734198012999997</v>
      </c>
      <c r="E36" s="104">
        <v>3.3478528698000001</v>
      </c>
      <c r="F36" s="105"/>
      <c r="G36" s="87"/>
      <c r="H36" s="87"/>
      <c r="I36" s="87"/>
      <c r="J36" s="87"/>
      <c r="K36" s="102"/>
      <c r="L36" s="102"/>
      <c r="M36" s="102"/>
      <c r="N36" s="102"/>
      <c r="O36" s="103"/>
      <c r="P36" s="102"/>
      <c r="Q36" s="102"/>
      <c r="R36" s="102"/>
      <c r="S36" s="102"/>
      <c r="T36" s="102"/>
      <c r="U36" s="38"/>
      <c r="V36" s="38"/>
      <c r="W36" s="38"/>
      <c r="X36" s="39"/>
      <c r="Y36" s="38"/>
      <c r="Z36" s="38"/>
      <c r="AA36" s="38"/>
      <c r="AB36" s="38"/>
      <c r="AC36" s="38"/>
      <c r="AD36" s="38"/>
      <c r="AE36" s="40"/>
    </row>
    <row r="37" spans="1:31" x14ac:dyDescent="0.35">
      <c r="A37" s="21" t="s">
        <v>218</v>
      </c>
      <c r="B37" s="82">
        <v>75</v>
      </c>
      <c r="C37" s="83">
        <v>10601.319401999999</v>
      </c>
      <c r="D37" s="99">
        <v>29.116415609000001</v>
      </c>
      <c r="E37" s="104">
        <v>3.6991106619999998</v>
      </c>
      <c r="F37" s="105"/>
      <c r="G37" s="87"/>
      <c r="H37" s="87"/>
      <c r="I37" s="87"/>
      <c r="J37" s="87"/>
      <c r="K37" s="102"/>
      <c r="L37" s="102"/>
      <c r="M37" s="102"/>
      <c r="N37" s="102"/>
      <c r="O37" s="103"/>
      <c r="P37" s="102"/>
      <c r="Q37" s="102"/>
      <c r="R37" s="102"/>
      <c r="S37" s="102"/>
      <c r="T37" s="102"/>
      <c r="U37" s="38"/>
      <c r="V37" s="38"/>
      <c r="W37" s="38"/>
      <c r="X37" s="39"/>
      <c r="Y37" s="38"/>
      <c r="Z37" s="38"/>
      <c r="AA37" s="38"/>
      <c r="AB37" s="38"/>
      <c r="AC37" s="38"/>
      <c r="AD37" s="38"/>
      <c r="AE37" s="40"/>
    </row>
    <row r="38" spans="1:31" x14ac:dyDescent="0.35">
      <c r="A38" s="21" t="s">
        <v>219</v>
      </c>
      <c r="B38" s="82">
        <v>197</v>
      </c>
      <c r="C38" s="83">
        <v>1825.6753980000001</v>
      </c>
      <c r="D38" s="99">
        <v>61.086667671000001</v>
      </c>
      <c r="E38" s="104">
        <v>2.9677418139</v>
      </c>
      <c r="F38" s="105"/>
      <c r="G38" s="87"/>
      <c r="H38" s="87"/>
      <c r="I38" s="87"/>
      <c r="J38" s="87"/>
      <c r="K38" s="102"/>
      <c r="L38" s="102"/>
      <c r="M38" s="102"/>
      <c r="N38" s="102"/>
      <c r="O38" s="103"/>
      <c r="P38" s="102"/>
      <c r="Q38" s="102"/>
      <c r="R38" s="102"/>
      <c r="S38" s="102"/>
      <c r="T38" s="102"/>
      <c r="U38" s="38"/>
      <c r="V38" s="38"/>
      <c r="W38" s="38"/>
      <c r="X38" s="39"/>
      <c r="Y38" s="38"/>
      <c r="Z38" s="38"/>
      <c r="AA38" s="38"/>
      <c r="AB38" s="38"/>
      <c r="AC38" s="38"/>
      <c r="AD38" s="38"/>
      <c r="AE38" s="40"/>
    </row>
    <row r="39" spans="1:31" x14ac:dyDescent="0.35">
      <c r="N39" s="38"/>
    </row>
    <row r="40" spans="1:31" x14ac:dyDescent="0.35">
      <c r="A40" s="6" t="s">
        <v>52</v>
      </c>
    </row>
    <row r="41" spans="1:31" ht="73.5" customHeight="1" x14ac:dyDescent="0.35">
      <c r="A41" s="7" t="s">
        <v>53</v>
      </c>
      <c r="B41" s="109" t="s">
        <v>232</v>
      </c>
      <c r="C41" s="109"/>
      <c r="D41" s="109"/>
      <c r="E41" s="109"/>
      <c r="F41" s="109"/>
      <c r="G41" s="109"/>
      <c r="H41" s="109"/>
      <c r="I41" s="109"/>
      <c r="J41" s="50"/>
      <c r="K41" s="50"/>
      <c r="L41" s="50"/>
      <c r="M41" s="50"/>
    </row>
    <row r="42" spans="1:31" ht="33.4" customHeight="1" x14ac:dyDescent="0.35">
      <c r="B42" s="109" t="s">
        <v>228</v>
      </c>
      <c r="C42" s="109"/>
      <c r="D42" s="109"/>
      <c r="E42" s="109"/>
      <c r="F42" s="109"/>
      <c r="G42" s="109"/>
      <c r="H42" s="109"/>
      <c r="I42" s="109"/>
      <c r="J42" s="50"/>
      <c r="K42" s="50"/>
      <c r="L42" s="50"/>
      <c r="M42" s="50"/>
    </row>
    <row r="43" spans="1:31" ht="32.25" customHeight="1" x14ac:dyDescent="0.35">
      <c r="A43" s="48" t="s">
        <v>152</v>
      </c>
      <c r="B43" s="109" t="s">
        <v>221</v>
      </c>
      <c r="C43" s="109"/>
      <c r="D43" s="109"/>
      <c r="E43" s="109"/>
      <c r="F43" s="109"/>
      <c r="G43" s="109"/>
      <c r="H43" s="109"/>
      <c r="I43" s="109"/>
    </row>
    <row r="44" spans="1:31" ht="14.5" customHeight="1" x14ac:dyDescent="0.35">
      <c r="A44" s="48" t="s">
        <v>222</v>
      </c>
      <c r="B44" s="109" t="s">
        <v>223</v>
      </c>
      <c r="C44" s="109"/>
      <c r="D44" s="109"/>
      <c r="E44" s="109"/>
      <c r="F44" s="109"/>
      <c r="G44" s="109"/>
      <c r="H44" s="109"/>
      <c r="I44" s="109"/>
    </row>
    <row r="45" spans="1:31" x14ac:dyDescent="0.35">
      <c r="A45" s="48" t="s">
        <v>224</v>
      </c>
      <c r="B45" s="107" t="s">
        <v>153</v>
      </c>
      <c r="C45" s="107"/>
      <c r="D45" s="107"/>
      <c r="E45" s="107"/>
      <c r="F45" s="107"/>
      <c r="G45" s="107"/>
      <c r="H45" s="107"/>
      <c r="I45" s="107"/>
    </row>
  </sheetData>
  <mergeCells count="12">
    <mergeCell ref="AC12:AE12"/>
    <mergeCell ref="B12:E12"/>
    <mergeCell ref="F12:H12"/>
    <mergeCell ref="I12:M12"/>
    <mergeCell ref="N12:R12"/>
    <mergeCell ref="S12:W12"/>
    <mergeCell ref="X12:AB12"/>
    <mergeCell ref="B44:I44"/>
    <mergeCell ref="B45:I45"/>
    <mergeCell ref="B41:I41"/>
    <mergeCell ref="B42:I42"/>
    <mergeCell ref="B43:I43"/>
  </mergeCells>
  <conditionalFormatting sqref="C14:C38">
    <cfRule type="expression" dxfId="75" priority="7">
      <formula>"$G3=1"</formula>
    </cfRule>
  </conditionalFormatting>
  <conditionalFormatting sqref="G14:G38">
    <cfRule type="expression" dxfId="74" priority="6">
      <formula>"$G3=1"</formula>
    </cfRule>
  </conditionalFormatting>
  <conditionalFormatting sqref="J14:K14 O14:R14 K15:K38 P15:P38 J27 J36 J38">
    <cfRule type="expression" dxfId="73" priority="5">
      <formula>"$G3=1"</formula>
    </cfRule>
  </conditionalFormatting>
  <conditionalFormatting sqref="T14:U14 X14:AB14 S14:S35 U15:U38 Z15:Z38 T27 O36:T36 S37 O38:T38">
    <cfRule type="expression" dxfId="72" priority="4">
      <formula>"$G3=1"</formula>
    </cfRule>
  </conditionalFormatting>
  <conditionalFormatting sqref="X36:AD36 X38:AD38">
    <cfRule type="expression" dxfId="71" priority="3">
      <formula>"$G3=1"</formula>
    </cfRule>
  </conditionalFormatting>
  <conditionalFormatting sqref="AE14:AE38">
    <cfRule type="cellIs" dxfId="70" priority="1" operator="lessThan">
      <formula>-1.96</formula>
    </cfRule>
    <cfRule type="cellIs" dxfId="69" priority="2" operator="greaterThan">
      <formula>1.96</formula>
    </cfRule>
  </conditionalFormatting>
  <hyperlinks>
    <hyperlink ref="K1" location="Contents!B68" display="Contents" xr:uid="{8460C14D-9988-492C-AFE4-0382524CC4A4}"/>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DD454-04AA-44B7-87BF-92D1B273F755}">
  <dimension ref="A1:AE45"/>
  <sheetViews>
    <sheetView zoomScaleNormal="100" workbookViewId="0">
      <selection activeCell="B5" sqref="B5"/>
    </sheetView>
  </sheetViews>
  <sheetFormatPr defaultRowHeight="14.5" x14ac:dyDescent="0.35"/>
  <cols>
    <col min="1" max="1" width="26.81640625" bestFit="1" customWidth="1"/>
    <col min="2" max="8" width="15.7265625" customWidth="1"/>
    <col min="9" max="14" width="10.7265625" customWidth="1"/>
    <col min="15" max="15" width="19.54296875" customWidth="1"/>
    <col min="16" max="32" width="10.7265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c r="L1" s="69"/>
      <c r="M1" s="69"/>
      <c r="N1" s="69"/>
      <c r="O1" s="70"/>
    </row>
    <row r="2" spans="1:31" s="4" customFormat="1" ht="17.25" customHeight="1" x14ac:dyDescent="0.35">
      <c r="A2" s="2" t="s">
        <v>3</v>
      </c>
      <c r="B2" s="3" t="str">
        <f>'Table 5.1'!$B$2</f>
        <v>Chapter 5: Integrating digital technologies into teaching</v>
      </c>
      <c r="C2" s="3"/>
      <c r="D2" s="3"/>
      <c r="E2" s="3"/>
      <c r="F2" s="3"/>
      <c r="G2" s="3"/>
      <c r="H2" s="3"/>
      <c r="I2" s="3"/>
      <c r="J2" s="3"/>
      <c r="K2" s="3"/>
      <c r="L2" s="3"/>
      <c r="M2" s="3"/>
      <c r="N2" s="3"/>
      <c r="O2" s="3"/>
    </row>
    <row r="3" spans="1:31" s="4" customFormat="1" ht="17.25" customHeight="1" x14ac:dyDescent="0.35">
      <c r="A3" s="2"/>
      <c r="B3" s="3"/>
      <c r="C3" s="3"/>
      <c r="D3" s="3"/>
      <c r="E3" s="3"/>
      <c r="F3" s="3"/>
      <c r="G3" s="3"/>
      <c r="H3" s="3"/>
      <c r="I3" s="3"/>
      <c r="J3" s="3"/>
      <c r="K3" s="3"/>
      <c r="L3" s="3"/>
      <c r="M3" s="3"/>
      <c r="N3" s="3"/>
      <c r="O3" s="3"/>
    </row>
    <row r="4" spans="1:31" s="4" customFormat="1" ht="17.25" customHeight="1" x14ac:dyDescent="0.35">
      <c r="A4" s="2" t="s">
        <v>6</v>
      </c>
      <c r="B4" s="3" t="str">
        <f>'Table 5.14'!B4</f>
        <v>Figure 5.10: Teachers needing to develop their digital competences but not participating in CPD</v>
      </c>
      <c r="C4" s="3"/>
      <c r="D4" s="3"/>
      <c r="E4" s="3"/>
      <c r="F4" s="3"/>
      <c r="G4" s="3"/>
      <c r="H4" s="3"/>
      <c r="I4" s="3"/>
      <c r="J4" s="3"/>
      <c r="K4" s="3"/>
      <c r="L4" s="3"/>
      <c r="M4" s="3"/>
      <c r="N4" s="3"/>
      <c r="O4" s="3"/>
    </row>
    <row r="5" spans="1:31" s="4" customFormat="1" ht="17.25" customHeight="1" x14ac:dyDescent="0.35">
      <c r="A5" s="2"/>
      <c r="B5" s="3"/>
      <c r="C5" s="3"/>
      <c r="D5" s="3"/>
      <c r="E5" s="3"/>
      <c r="F5" s="3"/>
      <c r="G5" s="3"/>
      <c r="H5" s="3"/>
      <c r="I5" s="3"/>
      <c r="J5" s="3"/>
      <c r="K5" s="3"/>
      <c r="L5" s="3"/>
      <c r="M5" s="3"/>
      <c r="N5" s="3"/>
      <c r="O5" s="3"/>
    </row>
    <row r="6" spans="1:31" ht="17.25" customHeight="1" x14ac:dyDescent="0.35">
      <c r="A6" s="2" t="s">
        <v>8</v>
      </c>
      <c r="B6" s="3">
        <v>2023</v>
      </c>
      <c r="C6" s="3"/>
      <c r="D6" s="3"/>
      <c r="E6" s="3"/>
      <c r="F6" s="3"/>
      <c r="G6" s="3"/>
      <c r="H6" s="3"/>
      <c r="I6" s="3"/>
      <c r="J6" s="3"/>
      <c r="K6" s="3"/>
      <c r="L6" s="3"/>
      <c r="M6" s="3"/>
      <c r="N6" s="3"/>
      <c r="O6" s="3"/>
    </row>
    <row r="7" spans="1:31" ht="17.25" customHeight="1" x14ac:dyDescent="0.35">
      <c r="A7" s="5"/>
    </row>
    <row r="8" spans="1:31" ht="24" customHeight="1" x14ac:dyDescent="0.35">
      <c r="A8" s="2" t="s">
        <v>9</v>
      </c>
      <c r="B8" s="16" t="s">
        <v>233</v>
      </c>
      <c r="C8" s="41"/>
      <c r="D8" s="41"/>
      <c r="E8" s="41"/>
      <c r="F8" s="41"/>
      <c r="G8" s="41"/>
      <c r="H8" s="41"/>
      <c r="I8" s="17"/>
      <c r="J8" s="17"/>
      <c r="K8" s="17"/>
      <c r="L8" s="17"/>
      <c r="M8" s="17"/>
      <c r="N8" s="17"/>
      <c r="O8" s="17"/>
    </row>
    <row r="9" spans="1:31" x14ac:dyDescent="0.35">
      <c r="A9" s="2" t="s">
        <v>11</v>
      </c>
      <c r="B9" s="3" t="s">
        <v>12</v>
      </c>
      <c r="C9" s="18"/>
      <c r="D9" s="18"/>
      <c r="E9" s="18"/>
      <c r="F9" s="17"/>
      <c r="G9" s="17"/>
      <c r="H9" s="17"/>
      <c r="I9" s="17"/>
      <c r="J9" s="17"/>
      <c r="K9" s="17"/>
      <c r="L9" s="17"/>
      <c r="M9" s="17"/>
      <c r="N9" s="17"/>
      <c r="O9" s="17"/>
    </row>
    <row r="12" spans="1:31" x14ac:dyDescent="0.35">
      <c r="B12" s="130" t="s">
        <v>226</v>
      </c>
      <c r="C12" s="131"/>
      <c r="D12" s="131"/>
      <c r="E12" s="131"/>
      <c r="F12" s="134"/>
      <c r="G12" s="121"/>
      <c r="H12" s="121"/>
      <c r="I12" s="133"/>
      <c r="J12" s="133"/>
      <c r="K12" s="133"/>
      <c r="L12" s="133"/>
      <c r="M12" s="133"/>
      <c r="N12" s="133"/>
      <c r="O12" s="133"/>
      <c r="P12" s="133"/>
      <c r="Q12" s="133"/>
      <c r="R12" s="133"/>
      <c r="S12" s="133"/>
      <c r="T12" s="133"/>
      <c r="U12" s="133"/>
      <c r="V12" s="133"/>
      <c r="W12" s="133"/>
      <c r="X12" s="133"/>
      <c r="Y12" s="133"/>
      <c r="Z12" s="133"/>
      <c r="AA12" s="133"/>
      <c r="AB12" s="133"/>
      <c r="AC12" s="121"/>
      <c r="AD12" s="121"/>
      <c r="AE12" s="121"/>
    </row>
    <row r="13" spans="1:31" ht="28" x14ac:dyDescent="0.35">
      <c r="A13" s="23"/>
      <c r="B13" s="22" t="s">
        <v>19</v>
      </c>
      <c r="C13" s="22" t="s">
        <v>20</v>
      </c>
      <c r="D13" s="22" t="s">
        <v>21</v>
      </c>
      <c r="E13" s="37" t="s">
        <v>22</v>
      </c>
      <c r="F13" s="42"/>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row>
    <row r="14" spans="1:31" x14ac:dyDescent="0.35">
      <c r="A14" s="21" t="s">
        <v>208</v>
      </c>
      <c r="B14" s="82">
        <v>489</v>
      </c>
      <c r="C14" s="83">
        <v>5645.4792120000002</v>
      </c>
      <c r="D14" s="99">
        <v>35.710633772999998</v>
      </c>
      <c r="E14" s="104">
        <v>1.3652240922000001</v>
      </c>
      <c r="F14" s="105"/>
      <c r="G14" s="106"/>
      <c r="H14" s="93"/>
      <c r="I14" s="102"/>
      <c r="J14" s="102"/>
      <c r="K14" s="102"/>
      <c r="L14" s="102"/>
      <c r="M14" s="102"/>
      <c r="N14" s="102"/>
      <c r="O14" s="103"/>
      <c r="P14" s="102"/>
      <c r="Q14" s="102"/>
      <c r="R14" s="102"/>
      <c r="S14" s="102"/>
      <c r="T14" s="102"/>
      <c r="U14" s="38"/>
      <c r="V14" s="38"/>
      <c r="W14" s="38"/>
      <c r="X14" s="39"/>
      <c r="Y14" s="38"/>
      <c r="Z14" s="38"/>
      <c r="AA14" s="38"/>
      <c r="AB14" s="38"/>
      <c r="AC14" s="38"/>
      <c r="AD14" s="38"/>
      <c r="AE14" s="40"/>
    </row>
    <row r="15" spans="1:31" x14ac:dyDescent="0.35">
      <c r="A15" s="21" t="s">
        <v>29</v>
      </c>
      <c r="B15" s="82">
        <v>764</v>
      </c>
      <c r="C15" s="83">
        <v>9772.1767799999998</v>
      </c>
      <c r="D15" s="99">
        <v>28.63821596</v>
      </c>
      <c r="E15" s="104">
        <v>1.2292000117999999</v>
      </c>
      <c r="F15" s="105"/>
      <c r="G15" s="106"/>
      <c r="H15" s="93"/>
      <c r="I15" s="102"/>
      <c r="J15" s="102"/>
      <c r="K15" s="102"/>
      <c r="L15" s="102"/>
      <c r="M15" s="102"/>
      <c r="N15" s="102"/>
      <c r="O15" s="103"/>
      <c r="P15" s="102"/>
      <c r="Q15" s="102"/>
      <c r="R15" s="102"/>
      <c r="S15" s="102"/>
      <c r="T15" s="102"/>
      <c r="U15" s="38"/>
      <c r="V15" s="38"/>
      <c r="W15" s="38"/>
      <c r="X15" s="39"/>
      <c r="Y15" s="38"/>
      <c r="Z15" s="38"/>
      <c r="AA15" s="38"/>
      <c r="AB15" s="38"/>
      <c r="AC15" s="38"/>
      <c r="AD15" s="38"/>
      <c r="AE15" s="40"/>
    </row>
    <row r="16" spans="1:31" x14ac:dyDescent="0.35">
      <c r="A16" s="21" t="s">
        <v>209</v>
      </c>
      <c r="B16" s="82">
        <v>326</v>
      </c>
      <c r="C16" s="83">
        <v>3698.429189</v>
      </c>
      <c r="D16" s="99">
        <v>38.282157265000002</v>
      </c>
      <c r="E16" s="104">
        <v>1.9816605727000001</v>
      </c>
      <c r="F16" s="105"/>
      <c r="G16" s="106"/>
      <c r="H16" s="93"/>
      <c r="I16" s="102"/>
      <c r="J16" s="102"/>
      <c r="K16" s="102"/>
      <c r="L16" s="102"/>
      <c r="M16" s="102"/>
      <c r="N16" s="102"/>
      <c r="O16" s="103"/>
      <c r="P16" s="102"/>
      <c r="Q16" s="102"/>
      <c r="R16" s="102"/>
      <c r="S16" s="102"/>
      <c r="T16" s="102"/>
      <c r="U16" s="38"/>
      <c r="V16" s="38"/>
      <c r="W16" s="38"/>
      <c r="X16" s="39"/>
      <c r="Y16" s="38"/>
      <c r="Z16" s="38"/>
      <c r="AA16" s="38"/>
      <c r="AB16" s="38"/>
      <c r="AC16" s="38"/>
      <c r="AD16" s="38"/>
      <c r="AE16" s="40"/>
    </row>
    <row r="17" spans="1:31" x14ac:dyDescent="0.35">
      <c r="A17" s="21" t="s">
        <v>210</v>
      </c>
      <c r="B17" s="82">
        <v>1059</v>
      </c>
      <c r="C17" s="83">
        <v>96686.740466000003</v>
      </c>
      <c r="D17" s="99">
        <v>47.094469048999997</v>
      </c>
      <c r="E17" s="104">
        <v>1.6482809627999999</v>
      </c>
      <c r="F17" s="105"/>
      <c r="G17" s="106"/>
      <c r="H17" s="93"/>
      <c r="I17" s="102"/>
      <c r="J17" s="102"/>
      <c r="K17" s="102"/>
      <c r="L17" s="102"/>
      <c r="M17" s="102"/>
      <c r="N17" s="102"/>
      <c r="O17" s="103"/>
      <c r="P17" s="102"/>
      <c r="Q17" s="102"/>
      <c r="R17" s="102"/>
      <c r="S17" s="102"/>
      <c r="T17" s="102"/>
      <c r="U17" s="38"/>
      <c r="V17" s="38"/>
      <c r="W17" s="38"/>
      <c r="X17" s="39"/>
      <c r="Y17" s="38"/>
      <c r="Z17" s="38"/>
      <c r="AA17" s="38"/>
      <c r="AB17" s="38"/>
      <c r="AC17" s="38"/>
      <c r="AD17" s="38"/>
      <c r="AE17" s="40"/>
    </row>
    <row r="18" spans="1:31" x14ac:dyDescent="0.35">
      <c r="A18" s="21" t="s">
        <v>32</v>
      </c>
      <c r="B18" s="82">
        <v>930</v>
      </c>
      <c r="C18" s="83">
        <v>10854.538316</v>
      </c>
      <c r="D18" s="99">
        <v>44.343138332000002</v>
      </c>
      <c r="E18" s="104">
        <v>1.2655056236</v>
      </c>
      <c r="F18" s="105"/>
      <c r="G18" s="106"/>
      <c r="H18" s="93"/>
      <c r="I18" s="102"/>
      <c r="J18" s="102"/>
      <c r="K18" s="102"/>
      <c r="L18" s="102"/>
      <c r="M18" s="102"/>
      <c r="N18" s="102"/>
      <c r="O18" s="103"/>
      <c r="P18" s="102"/>
      <c r="Q18" s="102"/>
      <c r="R18" s="102"/>
      <c r="S18" s="102"/>
      <c r="T18" s="102"/>
      <c r="U18" s="38"/>
      <c r="V18" s="38"/>
      <c r="W18" s="38"/>
      <c r="X18" s="39"/>
      <c r="Y18" s="38"/>
      <c r="Z18" s="38"/>
      <c r="AA18" s="38"/>
      <c r="AB18" s="38"/>
      <c r="AC18" s="38"/>
      <c r="AD18" s="38"/>
      <c r="AE18" s="40"/>
    </row>
    <row r="19" spans="1:31" x14ac:dyDescent="0.35">
      <c r="A19" s="21" t="s">
        <v>33</v>
      </c>
      <c r="B19" s="82">
        <v>2565</v>
      </c>
      <c r="C19" s="83">
        <v>53930.562692</v>
      </c>
      <c r="D19" s="99">
        <v>45.201752378999998</v>
      </c>
      <c r="E19" s="104">
        <v>1.2481087473000001</v>
      </c>
      <c r="F19" s="105"/>
      <c r="G19" s="106"/>
      <c r="H19" s="93"/>
      <c r="I19" s="102"/>
      <c r="J19" s="102"/>
      <c r="K19" s="102"/>
      <c r="L19" s="102"/>
      <c r="M19" s="102"/>
      <c r="N19" s="102"/>
      <c r="O19" s="103"/>
      <c r="P19" s="102"/>
      <c r="Q19" s="102"/>
      <c r="R19" s="102"/>
      <c r="S19" s="102"/>
      <c r="T19" s="102"/>
      <c r="U19" s="38"/>
      <c r="V19" s="38"/>
      <c r="W19" s="38"/>
      <c r="X19" s="39"/>
      <c r="Y19" s="38"/>
      <c r="Z19" s="38"/>
      <c r="AA19" s="38"/>
      <c r="AB19" s="38"/>
      <c r="AC19" s="38"/>
      <c r="AD19" s="38"/>
      <c r="AE19" s="40"/>
    </row>
    <row r="20" spans="1:31" x14ac:dyDescent="0.35">
      <c r="A20" s="21" t="s">
        <v>211</v>
      </c>
      <c r="B20" s="82">
        <v>687</v>
      </c>
      <c r="C20" s="83">
        <v>68460.297367000006</v>
      </c>
      <c r="D20" s="99">
        <v>48.538516856000001</v>
      </c>
      <c r="E20" s="104">
        <v>1.9408641161</v>
      </c>
      <c r="F20" s="105"/>
      <c r="G20" s="106"/>
      <c r="H20" s="93"/>
      <c r="I20" s="102"/>
      <c r="J20" s="102"/>
      <c r="K20" s="102"/>
      <c r="L20" s="102"/>
      <c r="M20" s="102"/>
      <c r="N20" s="102"/>
      <c r="O20" s="103"/>
      <c r="P20" s="102"/>
      <c r="Q20" s="102"/>
      <c r="R20" s="102"/>
      <c r="S20" s="102"/>
      <c r="T20" s="102"/>
      <c r="U20" s="38"/>
      <c r="V20" s="38"/>
      <c r="W20" s="38"/>
      <c r="X20" s="39"/>
      <c r="Y20" s="38"/>
      <c r="Z20" s="38"/>
      <c r="AA20" s="38"/>
      <c r="AB20" s="38"/>
      <c r="AC20" s="38"/>
      <c r="AD20" s="38"/>
      <c r="AE20" s="40"/>
    </row>
    <row r="21" spans="1:31" x14ac:dyDescent="0.35">
      <c r="A21" s="21" t="s">
        <v>35</v>
      </c>
      <c r="B21" s="82">
        <v>407</v>
      </c>
      <c r="C21" s="83">
        <v>2348.855552</v>
      </c>
      <c r="D21" s="99">
        <v>22.686021881999999</v>
      </c>
      <c r="E21" s="104">
        <v>1.1034359676000001</v>
      </c>
      <c r="F21" s="105"/>
      <c r="G21" s="106"/>
      <c r="H21" s="93"/>
      <c r="I21" s="102"/>
      <c r="J21" s="102"/>
      <c r="K21" s="102"/>
      <c r="L21" s="102"/>
      <c r="M21" s="102"/>
      <c r="N21" s="102"/>
      <c r="O21" s="103"/>
      <c r="P21" s="102"/>
      <c r="Q21" s="102"/>
      <c r="R21" s="102"/>
      <c r="S21" s="102"/>
      <c r="T21" s="102"/>
      <c r="U21" s="38"/>
      <c r="V21" s="38"/>
      <c r="W21" s="38"/>
      <c r="X21" s="39"/>
      <c r="Y21" s="38"/>
      <c r="Z21" s="38"/>
      <c r="AA21" s="38"/>
      <c r="AB21" s="38"/>
      <c r="AC21" s="38"/>
      <c r="AD21" s="38"/>
      <c r="AE21" s="40"/>
    </row>
    <row r="22" spans="1:31" x14ac:dyDescent="0.35">
      <c r="A22" s="21" t="s">
        <v>36</v>
      </c>
      <c r="B22" s="82">
        <v>663</v>
      </c>
      <c r="C22" s="83">
        <v>38785.764190000002</v>
      </c>
      <c r="D22" s="99">
        <v>33.736388284</v>
      </c>
      <c r="E22" s="104">
        <v>1.2193951359999999</v>
      </c>
      <c r="F22" s="105"/>
      <c r="G22" s="106"/>
      <c r="H22" s="93"/>
      <c r="I22" s="102"/>
      <c r="J22" s="102"/>
      <c r="K22" s="102"/>
      <c r="L22" s="102"/>
      <c r="M22" s="102"/>
      <c r="N22" s="102"/>
      <c r="O22" s="103"/>
      <c r="P22" s="102"/>
      <c r="Q22" s="102"/>
      <c r="R22" s="102"/>
      <c r="S22" s="102"/>
      <c r="T22" s="102"/>
      <c r="U22" s="38"/>
      <c r="V22" s="38"/>
      <c r="W22" s="38"/>
      <c r="X22" s="39"/>
      <c r="Y22" s="38"/>
      <c r="Z22" s="38"/>
      <c r="AA22" s="38"/>
      <c r="AB22" s="38"/>
      <c r="AC22" s="38"/>
      <c r="AD22" s="38"/>
      <c r="AE22" s="40"/>
    </row>
    <row r="23" spans="1:31" x14ac:dyDescent="0.35">
      <c r="A23" s="21" t="s">
        <v>212</v>
      </c>
      <c r="B23" s="82">
        <v>404</v>
      </c>
      <c r="C23" s="83">
        <v>948.40725599999996</v>
      </c>
      <c r="D23" s="99">
        <v>45.265241969000002</v>
      </c>
      <c r="E23" s="104">
        <v>1.7788951491</v>
      </c>
      <c r="F23" s="105"/>
      <c r="G23" s="106"/>
      <c r="H23" s="93"/>
      <c r="I23" s="102"/>
      <c r="J23" s="102"/>
      <c r="K23" s="102"/>
      <c r="L23" s="102"/>
      <c r="M23" s="102"/>
      <c r="N23" s="102"/>
      <c r="O23" s="103"/>
      <c r="P23" s="102"/>
      <c r="Q23" s="102"/>
      <c r="R23" s="102"/>
      <c r="S23" s="102"/>
      <c r="T23" s="102"/>
      <c r="U23" s="38"/>
      <c r="V23" s="38"/>
      <c r="W23" s="38"/>
      <c r="X23" s="39"/>
      <c r="Y23" s="38"/>
      <c r="Z23" s="38"/>
      <c r="AA23" s="38"/>
      <c r="AB23" s="38"/>
      <c r="AC23" s="38"/>
      <c r="AD23" s="38"/>
      <c r="AE23" s="40"/>
    </row>
    <row r="24" spans="1:31" x14ac:dyDescent="0.35">
      <c r="A24" s="21" t="s">
        <v>38</v>
      </c>
      <c r="B24" s="82">
        <v>556</v>
      </c>
      <c r="C24" s="83">
        <v>2368.3256799999999</v>
      </c>
      <c r="D24" s="99">
        <v>40.052296714999997</v>
      </c>
      <c r="E24" s="104">
        <v>1.8961727118</v>
      </c>
      <c r="F24" s="105"/>
      <c r="G24" s="106"/>
      <c r="H24" s="93"/>
      <c r="I24" s="102"/>
      <c r="J24" s="102"/>
      <c r="K24" s="102"/>
      <c r="L24" s="102"/>
      <c r="M24" s="102"/>
      <c r="N24" s="102"/>
      <c r="O24" s="103"/>
      <c r="P24" s="102"/>
      <c r="Q24" s="102"/>
      <c r="R24" s="102"/>
      <c r="S24" s="102"/>
      <c r="T24" s="102"/>
      <c r="U24" s="38"/>
      <c r="V24" s="38"/>
      <c r="W24" s="38"/>
      <c r="X24" s="39"/>
      <c r="Y24" s="38"/>
      <c r="Z24" s="38"/>
      <c r="AA24" s="38"/>
      <c r="AB24" s="38"/>
      <c r="AC24" s="38"/>
      <c r="AD24" s="38"/>
      <c r="AE24" s="40"/>
    </row>
    <row r="25" spans="1:31" x14ac:dyDescent="0.35">
      <c r="A25" s="21" t="s">
        <v>40</v>
      </c>
      <c r="B25" s="82">
        <v>370</v>
      </c>
      <c r="C25" s="83">
        <v>7565.352629</v>
      </c>
      <c r="D25" s="99">
        <v>26.280508185999999</v>
      </c>
      <c r="E25" s="104">
        <v>1.9605920119</v>
      </c>
      <c r="F25" s="105"/>
      <c r="G25" s="106"/>
      <c r="H25" s="93"/>
      <c r="I25" s="102"/>
      <c r="J25" s="102"/>
      <c r="K25" s="102"/>
      <c r="L25" s="102"/>
      <c r="M25" s="102"/>
      <c r="N25" s="102"/>
      <c r="O25" s="103"/>
      <c r="P25" s="102"/>
      <c r="Q25" s="102"/>
      <c r="R25" s="102"/>
      <c r="S25" s="102"/>
      <c r="T25" s="102"/>
      <c r="U25" s="38"/>
      <c r="V25" s="38"/>
      <c r="W25" s="38"/>
      <c r="X25" s="39"/>
      <c r="Y25" s="38"/>
      <c r="Z25" s="38"/>
      <c r="AA25" s="38"/>
      <c r="AB25" s="38"/>
      <c r="AC25" s="38"/>
      <c r="AD25" s="38"/>
      <c r="AE25" s="40"/>
    </row>
    <row r="26" spans="1:31" x14ac:dyDescent="0.35">
      <c r="A26" s="21" t="s">
        <v>213</v>
      </c>
      <c r="B26" s="82">
        <v>202</v>
      </c>
      <c r="C26" s="83">
        <v>926.63163199999997</v>
      </c>
      <c r="D26" s="99">
        <v>59.172652235000001</v>
      </c>
      <c r="E26" s="104">
        <v>3.1634524418000001</v>
      </c>
      <c r="F26" s="105"/>
      <c r="G26" s="106"/>
      <c r="H26" s="93"/>
      <c r="I26" s="102"/>
      <c r="J26" s="102"/>
      <c r="K26" s="102"/>
      <c r="L26" s="102"/>
      <c r="M26" s="102"/>
      <c r="N26" s="102"/>
      <c r="O26" s="103"/>
      <c r="P26" s="102"/>
      <c r="Q26" s="102"/>
      <c r="R26" s="102"/>
      <c r="S26" s="102"/>
      <c r="T26" s="102"/>
      <c r="U26" s="38"/>
      <c r="V26" s="38"/>
      <c r="W26" s="38"/>
      <c r="X26" s="39"/>
      <c r="Y26" s="38"/>
      <c r="Z26" s="38"/>
      <c r="AA26" s="38"/>
      <c r="AB26" s="38"/>
      <c r="AC26" s="38"/>
      <c r="AD26" s="38"/>
      <c r="AE26" s="40"/>
    </row>
    <row r="27" spans="1:31" x14ac:dyDescent="0.35">
      <c r="A27" s="21" t="s">
        <v>214</v>
      </c>
      <c r="B27" s="82">
        <v>510</v>
      </c>
      <c r="C27" s="83">
        <v>9049.5956370000004</v>
      </c>
      <c r="D27" s="99">
        <v>35.082981511</v>
      </c>
      <c r="E27" s="104">
        <v>1.2153957195</v>
      </c>
      <c r="F27" s="105"/>
      <c r="G27" s="106"/>
      <c r="H27" s="93"/>
      <c r="I27" s="102"/>
      <c r="J27" s="102"/>
      <c r="K27" s="102"/>
      <c r="L27" s="102"/>
      <c r="M27" s="102"/>
      <c r="N27" s="102"/>
      <c r="O27" s="103"/>
      <c r="P27" s="102"/>
      <c r="Q27" s="102"/>
      <c r="R27" s="102"/>
      <c r="S27" s="102"/>
      <c r="T27" s="102"/>
      <c r="U27" s="38"/>
      <c r="V27" s="38"/>
      <c r="W27" s="38"/>
      <c r="X27" s="39"/>
      <c r="Y27" s="38"/>
      <c r="Z27" s="38"/>
      <c r="AA27" s="38"/>
      <c r="AB27" s="38"/>
      <c r="AC27" s="38"/>
      <c r="AD27" s="38"/>
      <c r="AE27" s="40"/>
    </row>
    <row r="28" spans="1:31" x14ac:dyDescent="0.35">
      <c r="A28" s="21" t="s">
        <v>43</v>
      </c>
      <c r="B28" s="82">
        <v>1050</v>
      </c>
      <c r="C28" s="83">
        <v>11595.143103</v>
      </c>
      <c r="D28" s="99">
        <v>54.012018097000002</v>
      </c>
      <c r="E28" s="104">
        <v>1.3547719296</v>
      </c>
      <c r="F28" s="105"/>
      <c r="G28" s="106"/>
      <c r="H28" s="93"/>
      <c r="I28" s="102"/>
      <c r="J28" s="102"/>
      <c r="K28" s="102"/>
      <c r="L28" s="102"/>
      <c r="M28" s="102"/>
      <c r="N28" s="102"/>
      <c r="O28" s="103"/>
      <c r="P28" s="102"/>
      <c r="Q28" s="102"/>
      <c r="R28" s="102"/>
      <c r="S28" s="102"/>
      <c r="T28" s="102"/>
      <c r="U28" s="38"/>
      <c r="V28" s="38"/>
      <c r="W28" s="38"/>
      <c r="X28" s="39"/>
      <c r="Y28" s="38"/>
      <c r="Z28" s="38"/>
      <c r="AA28" s="38"/>
      <c r="AB28" s="38"/>
      <c r="AC28" s="38"/>
      <c r="AD28" s="38"/>
      <c r="AE28" s="40"/>
    </row>
    <row r="29" spans="1:31" x14ac:dyDescent="0.35">
      <c r="A29" s="21" t="s">
        <v>44</v>
      </c>
      <c r="B29" s="82">
        <v>491</v>
      </c>
      <c r="C29" s="83">
        <v>16282.300810000001</v>
      </c>
      <c r="D29" s="99">
        <v>33.860629903000003</v>
      </c>
      <c r="E29" s="104">
        <v>2.2808278152999999</v>
      </c>
      <c r="F29" s="105"/>
      <c r="G29" s="106"/>
      <c r="H29" s="93"/>
      <c r="I29" s="102"/>
      <c r="J29" s="102"/>
      <c r="K29" s="102"/>
      <c r="L29" s="102"/>
      <c r="M29" s="102"/>
      <c r="N29" s="102"/>
      <c r="O29" s="103"/>
      <c r="P29" s="102"/>
      <c r="Q29" s="102"/>
      <c r="R29" s="102"/>
      <c r="S29" s="102"/>
      <c r="T29" s="102"/>
      <c r="U29" s="38"/>
      <c r="V29" s="38"/>
      <c r="W29" s="38"/>
      <c r="X29" s="39"/>
      <c r="Y29" s="38"/>
      <c r="Z29" s="38"/>
      <c r="AA29" s="38"/>
      <c r="AB29" s="38"/>
      <c r="AC29" s="38"/>
      <c r="AD29" s="38"/>
      <c r="AE29" s="40"/>
    </row>
    <row r="30" spans="1:31" x14ac:dyDescent="0.35">
      <c r="A30" s="21" t="s">
        <v>45</v>
      </c>
      <c r="B30" s="82">
        <v>553</v>
      </c>
      <c r="C30" s="83">
        <v>1814.679666</v>
      </c>
      <c r="D30" s="99">
        <v>26.566448845</v>
      </c>
      <c r="E30" s="104">
        <v>1.3202849077000001</v>
      </c>
      <c r="F30" s="105"/>
      <c r="G30" s="106"/>
      <c r="H30" s="93"/>
      <c r="I30" s="102"/>
      <c r="J30" s="102"/>
      <c r="K30" s="102"/>
      <c r="L30" s="102"/>
      <c r="M30" s="102"/>
      <c r="N30" s="102"/>
      <c r="O30" s="103"/>
      <c r="P30" s="102"/>
      <c r="Q30" s="102"/>
      <c r="R30" s="102"/>
      <c r="S30" s="102"/>
      <c r="T30" s="102"/>
      <c r="U30" s="38"/>
      <c r="V30" s="38"/>
      <c r="W30" s="38"/>
      <c r="X30" s="39"/>
      <c r="Y30" s="38"/>
      <c r="Z30" s="38"/>
      <c r="AA30" s="38"/>
      <c r="AB30" s="38"/>
      <c r="AC30" s="38"/>
      <c r="AD30" s="38"/>
      <c r="AE30" s="40"/>
    </row>
    <row r="31" spans="1:31" x14ac:dyDescent="0.35">
      <c r="A31" s="21" t="s">
        <v>215</v>
      </c>
      <c r="B31" s="82">
        <v>688</v>
      </c>
      <c r="C31" s="83">
        <v>7979.8123089999999</v>
      </c>
      <c r="D31" s="99">
        <v>32.122784842000002</v>
      </c>
      <c r="E31" s="104">
        <v>1.5471487770000001</v>
      </c>
      <c r="F31" s="105"/>
      <c r="G31" s="106"/>
      <c r="H31" s="93"/>
      <c r="I31" s="102"/>
      <c r="J31" s="102"/>
      <c r="K31" s="102"/>
      <c r="L31" s="102"/>
      <c r="M31" s="102"/>
      <c r="N31" s="102"/>
      <c r="O31" s="103"/>
      <c r="P31" s="102"/>
      <c r="Q31" s="102"/>
      <c r="R31" s="102"/>
      <c r="S31" s="102"/>
      <c r="T31" s="102"/>
      <c r="U31" s="38"/>
      <c r="V31" s="38"/>
      <c r="W31" s="38"/>
      <c r="X31" s="39"/>
      <c r="Y31" s="38"/>
      <c r="Z31" s="38"/>
      <c r="AA31" s="38"/>
      <c r="AB31" s="38"/>
      <c r="AC31" s="38"/>
      <c r="AD31" s="38"/>
      <c r="AE31" s="40"/>
    </row>
    <row r="32" spans="1:31" x14ac:dyDescent="0.35">
      <c r="A32" s="21" t="s">
        <v>47</v>
      </c>
      <c r="B32" s="82">
        <v>682</v>
      </c>
      <c r="C32" s="83">
        <v>4850.1144260000001</v>
      </c>
      <c r="D32" s="99">
        <v>34.369780607000003</v>
      </c>
      <c r="E32" s="104">
        <v>1.2280131760999999</v>
      </c>
      <c r="F32" s="105"/>
      <c r="G32" s="106"/>
      <c r="H32" s="93"/>
      <c r="I32" s="102"/>
      <c r="J32" s="102"/>
      <c r="K32" s="102"/>
      <c r="L32" s="102"/>
      <c r="M32" s="102"/>
      <c r="N32" s="102"/>
      <c r="O32" s="103"/>
      <c r="P32" s="102"/>
      <c r="Q32" s="102"/>
      <c r="R32" s="102"/>
      <c r="S32" s="102"/>
      <c r="T32" s="102"/>
      <c r="U32" s="38"/>
      <c r="V32" s="38"/>
      <c r="W32" s="38"/>
      <c r="X32" s="39"/>
      <c r="Y32" s="38"/>
      <c r="Z32" s="38"/>
      <c r="AA32" s="38"/>
      <c r="AB32" s="38"/>
      <c r="AC32" s="38"/>
      <c r="AD32" s="38"/>
      <c r="AE32" s="40"/>
    </row>
    <row r="33" spans="1:31" x14ac:dyDescent="0.35">
      <c r="A33" s="21" t="s">
        <v>216</v>
      </c>
      <c r="B33" s="82">
        <v>544</v>
      </c>
      <c r="C33" s="83">
        <v>8443.2482049999999</v>
      </c>
      <c r="D33" s="99">
        <v>41.951733492000002</v>
      </c>
      <c r="E33" s="104">
        <v>1.5817522862</v>
      </c>
      <c r="F33" s="105"/>
      <c r="G33" s="106"/>
      <c r="H33" s="93"/>
      <c r="I33" s="102"/>
      <c r="J33" s="102"/>
      <c r="K33" s="102"/>
      <c r="L33" s="102"/>
      <c r="M33" s="102"/>
      <c r="N33" s="102"/>
      <c r="O33" s="103"/>
      <c r="P33" s="102"/>
      <c r="Q33" s="102"/>
      <c r="R33" s="102"/>
      <c r="S33" s="102"/>
      <c r="T33" s="102"/>
      <c r="U33" s="38"/>
      <c r="V33" s="38"/>
      <c r="W33" s="38"/>
      <c r="X33" s="39"/>
      <c r="Y33" s="38"/>
      <c r="Z33" s="38"/>
      <c r="AA33" s="38"/>
      <c r="AB33" s="38"/>
      <c r="AC33" s="38"/>
      <c r="AD33" s="38"/>
      <c r="AE33" s="40"/>
    </row>
    <row r="34" spans="1:31" x14ac:dyDescent="0.35">
      <c r="A34" s="21" t="s">
        <v>50</v>
      </c>
      <c r="B34" s="82">
        <v>422</v>
      </c>
      <c r="C34" s="83">
        <v>2995.4791140000002</v>
      </c>
      <c r="D34" s="99">
        <v>36.812430820000003</v>
      </c>
      <c r="E34" s="104">
        <v>1.997608764</v>
      </c>
      <c r="F34" s="105"/>
      <c r="G34" s="106"/>
      <c r="H34" s="93"/>
      <c r="I34" s="102"/>
      <c r="J34" s="102"/>
      <c r="K34" s="102"/>
      <c r="L34" s="102"/>
      <c r="M34" s="102"/>
      <c r="N34" s="102"/>
      <c r="O34" s="103"/>
      <c r="P34" s="102"/>
      <c r="Q34" s="102"/>
      <c r="R34" s="102"/>
      <c r="S34" s="102"/>
      <c r="T34" s="102"/>
      <c r="U34" s="38"/>
      <c r="V34" s="38"/>
      <c r="W34" s="38"/>
      <c r="X34" s="39"/>
      <c r="Y34" s="38"/>
      <c r="Z34" s="38"/>
      <c r="AA34" s="38"/>
      <c r="AB34" s="38"/>
      <c r="AC34" s="38"/>
      <c r="AD34" s="38"/>
      <c r="AE34" s="40"/>
    </row>
    <row r="35" spans="1:31" x14ac:dyDescent="0.35">
      <c r="A35" s="21" t="s">
        <v>51</v>
      </c>
      <c r="B35" s="82">
        <v>556</v>
      </c>
      <c r="C35" s="83">
        <v>4680.9187099999999</v>
      </c>
      <c r="D35" s="99">
        <v>27.084727039000001</v>
      </c>
      <c r="E35" s="104">
        <v>1.1986766718999999</v>
      </c>
      <c r="F35" s="105"/>
      <c r="G35" s="106"/>
      <c r="H35" s="93"/>
      <c r="I35" s="102"/>
      <c r="J35" s="102"/>
      <c r="K35" s="102"/>
      <c r="L35" s="102"/>
      <c r="M35" s="102"/>
      <c r="N35" s="102"/>
      <c r="O35" s="103"/>
      <c r="P35" s="102"/>
      <c r="Q35" s="102"/>
      <c r="R35" s="102"/>
      <c r="S35" s="102"/>
      <c r="T35" s="102"/>
      <c r="U35" s="38"/>
      <c r="V35" s="38"/>
      <c r="W35" s="38"/>
      <c r="X35" s="39"/>
      <c r="Y35" s="38"/>
      <c r="Z35" s="38"/>
      <c r="AA35" s="38"/>
      <c r="AB35" s="38"/>
      <c r="AC35" s="38"/>
      <c r="AD35" s="38"/>
      <c r="AE35" s="40"/>
    </row>
    <row r="36" spans="1:31" x14ac:dyDescent="0.35">
      <c r="A36" s="21" t="s">
        <v>217</v>
      </c>
      <c r="B36" s="82">
        <v>115</v>
      </c>
      <c r="C36" s="83">
        <v>1051.042545</v>
      </c>
      <c r="D36" s="99">
        <v>43.735034300999999</v>
      </c>
      <c r="E36" s="104">
        <v>3.0099031096000002</v>
      </c>
      <c r="F36" s="105"/>
      <c r="G36" s="106"/>
      <c r="H36" s="93"/>
      <c r="I36" s="102"/>
      <c r="J36" s="102"/>
      <c r="K36" s="102"/>
      <c r="L36" s="102"/>
      <c r="M36" s="102"/>
      <c r="N36" s="102"/>
      <c r="O36" s="103"/>
      <c r="P36" s="102"/>
      <c r="Q36" s="102"/>
      <c r="R36" s="102"/>
      <c r="S36" s="102"/>
      <c r="T36" s="102"/>
      <c r="U36" s="38"/>
      <c r="V36" s="38"/>
      <c r="W36" s="38"/>
      <c r="X36" s="39"/>
      <c r="Y36" s="38"/>
      <c r="Z36" s="38"/>
      <c r="AA36" s="38"/>
      <c r="AB36" s="38"/>
      <c r="AC36" s="38"/>
      <c r="AD36" s="38"/>
      <c r="AE36" s="40"/>
    </row>
    <row r="37" spans="1:31" x14ac:dyDescent="0.35">
      <c r="A37" s="21" t="s">
        <v>218</v>
      </c>
      <c r="B37" s="82">
        <v>89</v>
      </c>
      <c r="C37" s="83">
        <v>12150.141169</v>
      </c>
      <c r="D37" s="99">
        <v>33.188402601</v>
      </c>
      <c r="E37" s="104">
        <v>3.0037812867000002</v>
      </c>
      <c r="F37" s="105"/>
      <c r="G37" s="106"/>
      <c r="H37" s="93"/>
      <c r="I37" s="102"/>
      <c r="J37" s="102"/>
      <c r="K37" s="102"/>
      <c r="L37" s="102"/>
      <c r="M37" s="102"/>
      <c r="N37" s="102"/>
      <c r="O37" s="103"/>
      <c r="P37" s="102"/>
      <c r="Q37" s="102"/>
      <c r="R37" s="102"/>
      <c r="S37" s="102"/>
      <c r="T37" s="102"/>
      <c r="U37" s="38"/>
      <c r="V37" s="38"/>
      <c r="W37" s="38"/>
      <c r="X37" s="39"/>
      <c r="Y37" s="38"/>
      <c r="Z37" s="38"/>
      <c r="AA37" s="38"/>
      <c r="AB37" s="38"/>
      <c r="AC37" s="38"/>
      <c r="AD37" s="38"/>
      <c r="AE37" s="40"/>
    </row>
    <row r="38" spans="1:31" x14ac:dyDescent="0.35">
      <c r="A38" s="21" t="s">
        <v>219</v>
      </c>
      <c r="B38" s="82">
        <v>149</v>
      </c>
      <c r="C38" s="83">
        <v>1533.321635</v>
      </c>
      <c r="D38" s="99">
        <v>50.202212097</v>
      </c>
      <c r="E38" s="104">
        <v>3.1358312539000002</v>
      </c>
      <c r="F38" s="105"/>
      <c r="G38" s="106"/>
      <c r="H38" s="93"/>
      <c r="I38" s="102"/>
      <c r="J38" s="102"/>
      <c r="K38" s="102"/>
      <c r="L38" s="102"/>
      <c r="M38" s="102"/>
      <c r="N38" s="102"/>
      <c r="O38" s="103"/>
      <c r="P38" s="102"/>
      <c r="Q38" s="102"/>
      <c r="R38" s="102"/>
      <c r="S38" s="102"/>
      <c r="T38" s="102"/>
      <c r="U38" s="38"/>
      <c r="V38" s="38"/>
      <c r="W38" s="38"/>
      <c r="X38" s="39"/>
      <c r="Y38" s="38"/>
      <c r="Z38" s="38"/>
      <c r="AA38" s="38"/>
      <c r="AB38" s="38"/>
      <c r="AC38" s="38"/>
      <c r="AD38" s="38"/>
      <c r="AE38" s="40"/>
    </row>
    <row r="39" spans="1:31" x14ac:dyDescent="0.35">
      <c r="N39" s="38"/>
    </row>
    <row r="40" spans="1:31" x14ac:dyDescent="0.35">
      <c r="A40" s="6" t="s">
        <v>52</v>
      </c>
    </row>
    <row r="41" spans="1:31" ht="73.5" customHeight="1" x14ac:dyDescent="0.35">
      <c r="A41" s="7" t="s">
        <v>53</v>
      </c>
      <c r="B41" s="109" t="s">
        <v>234</v>
      </c>
      <c r="C41" s="109"/>
      <c r="D41" s="109"/>
      <c r="E41" s="109"/>
      <c r="F41" s="109"/>
      <c r="G41" s="109"/>
      <c r="H41" s="109"/>
      <c r="I41" s="109"/>
      <c r="J41" s="50"/>
      <c r="K41" s="50"/>
      <c r="L41" s="50"/>
      <c r="M41" s="50"/>
    </row>
    <row r="42" spans="1:31" ht="44.25" customHeight="1" x14ac:dyDescent="0.35">
      <c r="B42" s="109" t="s">
        <v>228</v>
      </c>
      <c r="C42" s="109"/>
      <c r="D42" s="109"/>
      <c r="E42" s="109"/>
      <c r="F42" s="109"/>
      <c r="G42" s="109"/>
      <c r="H42" s="109"/>
      <c r="I42" s="109"/>
      <c r="J42" s="50"/>
      <c r="K42" s="50"/>
      <c r="L42" s="50"/>
      <c r="M42" s="50"/>
    </row>
    <row r="43" spans="1:31" ht="32.9" customHeight="1" x14ac:dyDescent="0.35">
      <c r="A43" s="48" t="s">
        <v>152</v>
      </c>
      <c r="B43" s="109" t="s">
        <v>221</v>
      </c>
      <c r="C43" s="109"/>
      <c r="D43" s="109"/>
      <c r="E43" s="109"/>
      <c r="F43" s="109"/>
      <c r="G43" s="109"/>
      <c r="H43" s="109"/>
      <c r="I43" s="109"/>
    </row>
    <row r="44" spans="1:31" ht="14.5" customHeight="1" x14ac:dyDescent="0.35">
      <c r="A44" s="48" t="s">
        <v>222</v>
      </c>
      <c r="B44" s="109" t="s">
        <v>223</v>
      </c>
      <c r="C44" s="109"/>
      <c r="D44" s="109"/>
      <c r="E44" s="109"/>
      <c r="F44" s="109"/>
      <c r="G44" s="109"/>
      <c r="H44" s="109"/>
      <c r="I44" s="109"/>
    </row>
    <row r="45" spans="1:31" x14ac:dyDescent="0.35">
      <c r="A45" s="48" t="s">
        <v>224</v>
      </c>
      <c r="B45" s="107" t="s">
        <v>153</v>
      </c>
      <c r="C45" s="107"/>
      <c r="D45" s="107"/>
      <c r="E45" s="107"/>
      <c r="F45" s="107"/>
      <c r="G45" s="107"/>
      <c r="H45" s="107"/>
      <c r="I45" s="107"/>
    </row>
  </sheetData>
  <mergeCells count="12">
    <mergeCell ref="AC12:AE12"/>
    <mergeCell ref="B12:E12"/>
    <mergeCell ref="F12:H12"/>
    <mergeCell ref="I12:M12"/>
    <mergeCell ref="N12:R12"/>
    <mergeCell ref="S12:W12"/>
    <mergeCell ref="X12:AB12"/>
    <mergeCell ref="B43:I43"/>
    <mergeCell ref="B44:I44"/>
    <mergeCell ref="B45:I45"/>
    <mergeCell ref="B41:I41"/>
    <mergeCell ref="B42:I42"/>
  </mergeCells>
  <conditionalFormatting sqref="C14:C38">
    <cfRule type="expression" dxfId="68" priority="7">
      <formula>"$G3=1"</formula>
    </cfRule>
  </conditionalFormatting>
  <conditionalFormatting sqref="G14:G38">
    <cfRule type="expression" dxfId="67" priority="6">
      <formula>"$G3=1"</formula>
    </cfRule>
  </conditionalFormatting>
  <conditionalFormatting sqref="J14:K14 O14:R14 K15:K38 P15:P38 J27 J36 J38">
    <cfRule type="expression" dxfId="66" priority="5">
      <formula>"$G3=1"</formula>
    </cfRule>
  </conditionalFormatting>
  <conditionalFormatting sqref="T14:U14 X14:AB14 S14:S35 U15:U38 Z15:Z38 T27 O36:T36 S37 O38:T38">
    <cfRule type="expression" dxfId="65" priority="4">
      <formula>"$G3=1"</formula>
    </cfRule>
  </conditionalFormatting>
  <conditionalFormatting sqref="X36:AD36 X38:AD38">
    <cfRule type="expression" dxfId="64" priority="3">
      <formula>"$G3=1"</formula>
    </cfRule>
  </conditionalFormatting>
  <conditionalFormatting sqref="AE14:AE38">
    <cfRule type="cellIs" dxfId="63" priority="1" operator="lessThan">
      <formula>-1.96</formula>
    </cfRule>
    <cfRule type="cellIs" dxfId="62" priority="2" operator="greaterThan">
      <formula>1.96</formula>
    </cfRule>
  </conditionalFormatting>
  <hyperlinks>
    <hyperlink ref="K1" location="Contents!B69" display="Contents" xr:uid="{DE689633-18D0-42EC-89C4-8AC06A32D4C3}"/>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4DD93-0790-4A5A-9713-4CB41B2CB48F}">
  <dimension ref="A1:AE45"/>
  <sheetViews>
    <sheetView zoomScale="80" zoomScaleNormal="80" workbookViewId="0">
      <selection activeCell="B5" sqref="B5"/>
    </sheetView>
  </sheetViews>
  <sheetFormatPr defaultRowHeight="14.5" x14ac:dyDescent="0.35"/>
  <cols>
    <col min="1" max="1" width="26.81640625" bestFit="1" customWidth="1"/>
    <col min="2" max="8" width="15.7265625" customWidth="1"/>
    <col min="9" max="14" width="10.7265625" customWidth="1"/>
    <col min="15" max="15" width="26.26953125" customWidth="1"/>
    <col min="16" max="32" width="10.7265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c r="L1" s="69"/>
      <c r="M1" s="69"/>
      <c r="N1" s="69"/>
      <c r="O1" s="70"/>
    </row>
    <row r="2" spans="1:31" s="4" customFormat="1" ht="17.25" customHeight="1" x14ac:dyDescent="0.35">
      <c r="A2" s="2" t="s">
        <v>3</v>
      </c>
      <c r="B2" s="3" t="str">
        <f>'Table 5.1'!$B$2</f>
        <v>Chapter 5: Integrating digital technologies into teaching</v>
      </c>
      <c r="C2" s="3"/>
      <c r="D2" s="3"/>
      <c r="E2" s="3"/>
      <c r="F2" s="3"/>
      <c r="G2" s="3"/>
      <c r="H2" s="3"/>
      <c r="I2" s="3"/>
      <c r="J2" s="3"/>
      <c r="K2" s="3"/>
      <c r="L2" s="3"/>
      <c r="M2" s="3"/>
      <c r="N2" s="3"/>
      <c r="O2" s="3"/>
    </row>
    <row r="3" spans="1:31" s="4" customFormat="1" ht="17.25" customHeight="1" x14ac:dyDescent="0.35">
      <c r="A3" s="2"/>
      <c r="B3" s="3"/>
      <c r="C3" s="3"/>
      <c r="D3" s="3"/>
      <c r="E3" s="3"/>
      <c r="F3" s="3"/>
      <c r="G3" s="3"/>
      <c r="H3" s="3"/>
      <c r="I3" s="3"/>
      <c r="J3" s="3"/>
      <c r="K3" s="3"/>
      <c r="L3" s="3"/>
      <c r="M3" s="3"/>
      <c r="N3" s="3"/>
      <c r="O3" s="3"/>
    </row>
    <row r="4" spans="1:31" s="4" customFormat="1" ht="17.25" customHeight="1" x14ac:dyDescent="0.35">
      <c r="A4" s="2" t="s">
        <v>6</v>
      </c>
      <c r="B4" s="3" t="str">
        <f>'Table 5.14'!B4</f>
        <v>Figure 5.10: Teachers needing to develop their digital competences but not participating in CPD</v>
      </c>
      <c r="C4" s="3"/>
      <c r="D4" s="3"/>
      <c r="E4" s="3"/>
      <c r="F4" s="3"/>
      <c r="G4" s="3"/>
      <c r="H4" s="3"/>
      <c r="I4" s="3"/>
      <c r="J4" s="3"/>
      <c r="K4" s="3"/>
      <c r="L4" s="3"/>
      <c r="M4" s="3"/>
      <c r="N4" s="3"/>
      <c r="O4" s="3"/>
    </row>
    <row r="5" spans="1:31" s="4" customFormat="1" ht="17.25" customHeight="1" x14ac:dyDescent="0.35">
      <c r="A5" s="2"/>
      <c r="B5" s="3"/>
      <c r="C5" s="3"/>
      <c r="D5" s="3"/>
      <c r="E5" s="3"/>
      <c r="F5" s="3"/>
      <c r="G5" s="3"/>
      <c r="H5" s="3"/>
      <c r="I5" s="3"/>
      <c r="J5" s="3"/>
      <c r="K5" s="3"/>
      <c r="L5" s="3"/>
      <c r="M5" s="3"/>
      <c r="N5" s="3"/>
      <c r="O5" s="3"/>
    </row>
    <row r="6" spans="1:31" ht="17.25" customHeight="1" x14ac:dyDescent="0.35">
      <c r="A6" s="2" t="s">
        <v>8</v>
      </c>
      <c r="B6" s="3">
        <v>2023</v>
      </c>
      <c r="C6" s="3"/>
      <c r="D6" s="3"/>
      <c r="E6" s="3"/>
      <c r="F6" s="3"/>
      <c r="G6" s="3"/>
      <c r="H6" s="3"/>
      <c r="I6" s="3"/>
      <c r="J6" s="3"/>
      <c r="K6" s="3"/>
      <c r="L6" s="3"/>
      <c r="M6" s="3"/>
      <c r="N6" s="3"/>
      <c r="O6" s="3"/>
    </row>
    <row r="7" spans="1:31" ht="17.25" customHeight="1" x14ac:dyDescent="0.35">
      <c r="A7" s="5"/>
    </row>
    <row r="8" spans="1:31" ht="24" customHeight="1" x14ac:dyDescent="0.35">
      <c r="A8" s="2" t="s">
        <v>9</v>
      </c>
      <c r="B8" s="16" t="s">
        <v>235</v>
      </c>
      <c r="C8" s="41"/>
      <c r="D8" s="41"/>
      <c r="E8" s="41"/>
      <c r="F8" s="41"/>
      <c r="G8" s="41"/>
      <c r="H8" s="41"/>
      <c r="I8" s="41"/>
      <c r="J8" s="41"/>
      <c r="K8" s="41"/>
      <c r="L8" s="41"/>
      <c r="M8" s="41"/>
      <c r="N8" s="41"/>
      <c r="O8" s="41"/>
    </row>
    <row r="9" spans="1:31" x14ac:dyDescent="0.35">
      <c r="A9" s="2" t="s">
        <v>11</v>
      </c>
      <c r="B9" s="3" t="s">
        <v>12</v>
      </c>
      <c r="C9" s="18"/>
      <c r="D9" s="18"/>
      <c r="E9" s="18"/>
      <c r="F9" s="18"/>
      <c r="G9" s="18"/>
      <c r="H9" s="18"/>
      <c r="I9" s="18"/>
      <c r="J9" s="18"/>
      <c r="K9" s="18"/>
      <c r="L9" s="18"/>
      <c r="M9" s="18"/>
      <c r="N9" s="18"/>
      <c r="O9" s="18"/>
    </row>
    <row r="12" spans="1:31" x14ac:dyDescent="0.35">
      <c r="B12" s="130" t="s">
        <v>226</v>
      </c>
      <c r="C12" s="131"/>
      <c r="D12" s="131"/>
      <c r="E12" s="131"/>
      <c r="F12" s="134"/>
      <c r="G12" s="121"/>
      <c r="H12" s="121"/>
      <c r="I12" s="133"/>
      <c r="J12" s="133"/>
      <c r="K12" s="133"/>
      <c r="L12" s="133"/>
      <c r="M12" s="133"/>
      <c r="N12" s="133"/>
      <c r="O12" s="133"/>
      <c r="P12" s="133"/>
      <c r="Q12" s="133"/>
      <c r="R12" s="133"/>
      <c r="S12" s="133"/>
      <c r="T12" s="133"/>
      <c r="U12" s="133"/>
      <c r="V12" s="133"/>
      <c r="W12" s="133"/>
      <c r="X12" s="133"/>
      <c r="Y12" s="133"/>
      <c r="Z12" s="133"/>
      <c r="AA12" s="133"/>
      <c r="AB12" s="133"/>
      <c r="AC12" s="121"/>
      <c r="AD12" s="121"/>
      <c r="AE12" s="121"/>
    </row>
    <row r="13" spans="1:31" ht="28" x14ac:dyDescent="0.35">
      <c r="A13" s="23"/>
      <c r="B13" s="22" t="s">
        <v>19</v>
      </c>
      <c r="C13" s="22" t="s">
        <v>20</v>
      </c>
      <c r="D13" s="22" t="s">
        <v>21</v>
      </c>
      <c r="E13" s="37" t="s">
        <v>22</v>
      </c>
      <c r="F13" s="42"/>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row>
    <row r="14" spans="1:31" x14ac:dyDescent="0.35">
      <c r="A14" s="21" t="s">
        <v>208</v>
      </c>
      <c r="B14" s="82">
        <v>412</v>
      </c>
      <c r="C14" s="83">
        <v>4822.4741620000004</v>
      </c>
      <c r="D14" s="99">
        <v>30.455316975999999</v>
      </c>
      <c r="E14" s="104">
        <v>1.2758341021999999</v>
      </c>
      <c r="F14" s="105"/>
      <c r="G14" s="106"/>
      <c r="H14" s="93"/>
      <c r="I14" s="102"/>
      <c r="J14" s="102"/>
      <c r="K14" s="102"/>
      <c r="L14" s="102"/>
      <c r="M14" s="102"/>
      <c r="N14" s="102"/>
      <c r="O14" s="103"/>
      <c r="P14" s="102"/>
      <c r="Q14" s="102"/>
      <c r="R14" s="102"/>
      <c r="S14" s="102"/>
      <c r="T14" s="102"/>
      <c r="U14" s="38"/>
      <c r="V14" s="38"/>
      <c r="W14" s="38"/>
      <c r="X14" s="39"/>
      <c r="Y14" s="38"/>
      <c r="Z14" s="38"/>
      <c r="AA14" s="38"/>
      <c r="AB14" s="38"/>
      <c r="AC14" s="38"/>
      <c r="AD14" s="38"/>
      <c r="AE14" s="40"/>
    </row>
    <row r="15" spans="1:31" x14ac:dyDescent="0.35">
      <c r="A15" s="21" t="s">
        <v>29</v>
      </c>
      <c r="B15" s="82">
        <v>955</v>
      </c>
      <c r="C15" s="83">
        <v>11991.649686999999</v>
      </c>
      <c r="D15" s="99">
        <v>34.986585712999997</v>
      </c>
      <c r="E15" s="104">
        <v>1.2721830317</v>
      </c>
      <c r="F15" s="105"/>
      <c r="G15" s="106"/>
      <c r="H15" s="93"/>
      <c r="I15" s="102"/>
      <c r="J15" s="102"/>
      <c r="K15" s="102"/>
      <c r="L15" s="102"/>
      <c r="M15" s="102"/>
      <c r="N15" s="102"/>
      <c r="O15" s="103"/>
      <c r="P15" s="102"/>
      <c r="Q15" s="102"/>
      <c r="R15" s="102"/>
      <c r="S15" s="102"/>
      <c r="T15" s="102"/>
      <c r="U15" s="38"/>
      <c r="V15" s="38"/>
      <c r="W15" s="38"/>
      <c r="X15" s="39"/>
      <c r="Y15" s="38"/>
      <c r="Z15" s="38"/>
      <c r="AA15" s="38"/>
      <c r="AB15" s="38"/>
      <c r="AC15" s="38"/>
      <c r="AD15" s="38"/>
      <c r="AE15" s="40"/>
    </row>
    <row r="16" spans="1:31" x14ac:dyDescent="0.35">
      <c r="A16" s="21" t="s">
        <v>209</v>
      </c>
      <c r="B16" s="82">
        <v>283</v>
      </c>
      <c r="C16" s="83">
        <v>3432.7345570000002</v>
      </c>
      <c r="D16" s="99">
        <v>35.610465709000003</v>
      </c>
      <c r="E16" s="104">
        <v>2.7427466156000002</v>
      </c>
      <c r="F16" s="105"/>
      <c r="G16" s="106"/>
      <c r="H16" s="93"/>
      <c r="I16" s="102"/>
      <c r="J16" s="102"/>
      <c r="K16" s="102"/>
      <c r="L16" s="102"/>
      <c r="M16" s="102"/>
      <c r="N16" s="102"/>
      <c r="O16" s="103"/>
      <c r="P16" s="102"/>
      <c r="Q16" s="102"/>
      <c r="R16" s="102"/>
      <c r="S16" s="102"/>
      <c r="T16" s="102"/>
      <c r="U16" s="38"/>
      <c r="V16" s="38"/>
      <c r="W16" s="38"/>
      <c r="X16" s="39"/>
      <c r="Y16" s="38"/>
      <c r="Z16" s="38"/>
      <c r="AA16" s="38"/>
      <c r="AB16" s="38"/>
      <c r="AC16" s="38"/>
      <c r="AD16" s="38"/>
      <c r="AE16" s="40"/>
    </row>
    <row r="17" spans="1:31" x14ac:dyDescent="0.35">
      <c r="A17" s="21" t="s">
        <v>210</v>
      </c>
      <c r="B17" s="82">
        <v>1168</v>
      </c>
      <c r="C17" s="83">
        <v>103536.598467</v>
      </c>
      <c r="D17" s="99">
        <v>51.016133662999998</v>
      </c>
      <c r="E17" s="104">
        <v>1.5141186737000001</v>
      </c>
      <c r="F17" s="105"/>
      <c r="G17" s="106"/>
      <c r="H17" s="93"/>
      <c r="I17" s="102"/>
      <c r="J17" s="102"/>
      <c r="K17" s="102"/>
      <c r="L17" s="102"/>
      <c r="M17" s="102"/>
      <c r="N17" s="102"/>
      <c r="O17" s="103"/>
      <c r="P17" s="102"/>
      <c r="Q17" s="102"/>
      <c r="R17" s="102"/>
      <c r="S17" s="102"/>
      <c r="T17" s="102"/>
      <c r="U17" s="38"/>
      <c r="V17" s="38"/>
      <c r="W17" s="38"/>
      <c r="X17" s="39"/>
      <c r="Y17" s="38"/>
      <c r="Z17" s="38"/>
      <c r="AA17" s="38"/>
      <c r="AB17" s="38"/>
      <c r="AC17" s="38"/>
      <c r="AD17" s="38"/>
      <c r="AE17" s="40"/>
    </row>
    <row r="18" spans="1:31" x14ac:dyDescent="0.35">
      <c r="A18" s="21" t="s">
        <v>32</v>
      </c>
      <c r="B18" s="82">
        <v>1087</v>
      </c>
      <c r="C18" s="83">
        <v>12518.408106000001</v>
      </c>
      <c r="D18" s="99">
        <v>51.026258859000002</v>
      </c>
      <c r="E18" s="104">
        <v>1.2598565008</v>
      </c>
      <c r="F18" s="105"/>
      <c r="G18" s="106"/>
      <c r="H18" s="93"/>
      <c r="I18" s="102"/>
      <c r="J18" s="102"/>
      <c r="K18" s="102"/>
      <c r="L18" s="102"/>
      <c r="M18" s="102"/>
      <c r="N18" s="102"/>
      <c r="O18" s="103"/>
      <c r="P18" s="102"/>
      <c r="Q18" s="102"/>
      <c r="R18" s="102"/>
      <c r="S18" s="102"/>
      <c r="T18" s="102"/>
      <c r="U18" s="38"/>
      <c r="V18" s="38"/>
      <c r="W18" s="38"/>
      <c r="X18" s="39"/>
      <c r="Y18" s="38"/>
      <c r="Z18" s="38"/>
      <c r="AA18" s="38"/>
      <c r="AB18" s="38"/>
      <c r="AC18" s="38"/>
      <c r="AD18" s="38"/>
      <c r="AE18" s="40"/>
    </row>
    <row r="19" spans="1:31" x14ac:dyDescent="0.35">
      <c r="A19" s="21" t="s">
        <v>33</v>
      </c>
      <c r="B19" s="82">
        <v>3283</v>
      </c>
      <c r="C19" s="83">
        <v>67493.383753000002</v>
      </c>
      <c r="D19" s="99">
        <v>56.522407846</v>
      </c>
      <c r="E19" s="104">
        <v>1.0684492345000001</v>
      </c>
      <c r="F19" s="105"/>
      <c r="G19" s="106"/>
      <c r="H19" s="93"/>
      <c r="I19" s="102"/>
      <c r="J19" s="102"/>
      <c r="K19" s="102"/>
      <c r="L19" s="102"/>
      <c r="M19" s="102"/>
      <c r="N19" s="102"/>
      <c r="O19" s="103"/>
      <c r="P19" s="102"/>
      <c r="Q19" s="102"/>
      <c r="R19" s="102"/>
      <c r="S19" s="102"/>
      <c r="T19" s="102"/>
      <c r="U19" s="38"/>
      <c r="V19" s="38"/>
      <c r="W19" s="38"/>
      <c r="X19" s="39"/>
      <c r="Y19" s="38"/>
      <c r="Z19" s="38"/>
      <c r="AA19" s="38"/>
      <c r="AB19" s="38"/>
      <c r="AC19" s="38"/>
      <c r="AD19" s="38"/>
      <c r="AE19" s="40"/>
    </row>
    <row r="20" spans="1:31" x14ac:dyDescent="0.35">
      <c r="A20" s="21" t="s">
        <v>211</v>
      </c>
      <c r="B20" s="82">
        <v>557</v>
      </c>
      <c r="C20" s="83">
        <v>55281.060209000003</v>
      </c>
      <c r="D20" s="99">
        <v>38.921474119999999</v>
      </c>
      <c r="E20" s="104">
        <v>1.6169960005999999</v>
      </c>
      <c r="F20" s="105"/>
      <c r="G20" s="106"/>
      <c r="H20" s="93"/>
      <c r="I20" s="102"/>
      <c r="J20" s="102"/>
      <c r="K20" s="102"/>
      <c r="L20" s="102"/>
      <c r="M20" s="102"/>
      <c r="N20" s="102"/>
      <c r="O20" s="103"/>
      <c r="P20" s="102"/>
      <c r="Q20" s="102"/>
      <c r="R20" s="102"/>
      <c r="S20" s="102"/>
      <c r="T20" s="102"/>
      <c r="U20" s="38"/>
      <c r="V20" s="38"/>
      <c r="W20" s="38"/>
      <c r="X20" s="39"/>
      <c r="Y20" s="38"/>
      <c r="Z20" s="38"/>
      <c r="AA20" s="38"/>
      <c r="AB20" s="38"/>
      <c r="AC20" s="38"/>
      <c r="AD20" s="38"/>
      <c r="AE20" s="40"/>
    </row>
    <row r="21" spans="1:31" x14ac:dyDescent="0.35">
      <c r="A21" s="21" t="s">
        <v>35</v>
      </c>
      <c r="B21" s="82">
        <v>454</v>
      </c>
      <c r="C21" s="83">
        <v>2609.1565099999998</v>
      </c>
      <c r="D21" s="99">
        <v>25.230724067000001</v>
      </c>
      <c r="E21" s="104">
        <v>1.4547184155999999</v>
      </c>
      <c r="F21" s="105"/>
      <c r="G21" s="106"/>
      <c r="H21" s="93"/>
      <c r="I21" s="102"/>
      <c r="J21" s="102"/>
      <c r="K21" s="102"/>
      <c r="L21" s="102"/>
      <c r="M21" s="102"/>
      <c r="N21" s="102"/>
      <c r="O21" s="103"/>
      <c r="P21" s="102"/>
      <c r="Q21" s="102"/>
      <c r="R21" s="102"/>
      <c r="S21" s="102"/>
      <c r="T21" s="102"/>
      <c r="U21" s="38"/>
      <c r="V21" s="38"/>
      <c r="W21" s="38"/>
      <c r="X21" s="39"/>
      <c r="Y21" s="38"/>
      <c r="Z21" s="38"/>
      <c r="AA21" s="38"/>
      <c r="AB21" s="38"/>
      <c r="AC21" s="38"/>
      <c r="AD21" s="38"/>
      <c r="AE21" s="40"/>
    </row>
    <row r="22" spans="1:31" x14ac:dyDescent="0.35">
      <c r="A22" s="21" t="s">
        <v>36</v>
      </c>
      <c r="B22" s="82">
        <v>842</v>
      </c>
      <c r="C22" s="83">
        <v>48425.641650999998</v>
      </c>
      <c r="D22" s="99">
        <v>42.082465319000001</v>
      </c>
      <c r="E22" s="104">
        <v>1.3693824916999999</v>
      </c>
      <c r="F22" s="105"/>
      <c r="G22" s="106"/>
      <c r="H22" s="93"/>
      <c r="I22" s="102"/>
      <c r="J22" s="102"/>
      <c r="K22" s="102"/>
      <c r="L22" s="102"/>
      <c r="M22" s="102"/>
      <c r="N22" s="102"/>
      <c r="O22" s="103"/>
      <c r="P22" s="102"/>
      <c r="Q22" s="102"/>
      <c r="R22" s="102"/>
      <c r="S22" s="102"/>
      <c r="T22" s="102"/>
      <c r="U22" s="38"/>
      <c r="V22" s="38"/>
      <c r="W22" s="38"/>
      <c r="X22" s="39"/>
      <c r="Y22" s="38"/>
      <c r="Z22" s="38"/>
      <c r="AA22" s="38"/>
      <c r="AB22" s="38"/>
      <c r="AC22" s="38"/>
      <c r="AD22" s="38"/>
      <c r="AE22" s="40"/>
    </row>
    <row r="23" spans="1:31" x14ac:dyDescent="0.35">
      <c r="A23" s="21" t="s">
        <v>212</v>
      </c>
      <c r="B23" s="82">
        <v>463</v>
      </c>
      <c r="C23" s="83">
        <v>1098.1800579999999</v>
      </c>
      <c r="D23" s="99">
        <v>51.912050004999998</v>
      </c>
      <c r="E23" s="104">
        <v>1.8607888512999999</v>
      </c>
      <c r="F23" s="105"/>
      <c r="G23" s="106"/>
      <c r="H23" s="93"/>
      <c r="I23" s="102"/>
      <c r="J23" s="102"/>
      <c r="K23" s="102"/>
      <c r="L23" s="102"/>
      <c r="M23" s="102"/>
      <c r="N23" s="102"/>
      <c r="O23" s="103"/>
      <c r="P23" s="102"/>
      <c r="Q23" s="102"/>
      <c r="R23" s="102"/>
      <c r="S23" s="102"/>
      <c r="T23" s="102"/>
      <c r="U23" s="38"/>
      <c r="V23" s="38"/>
      <c r="W23" s="38"/>
      <c r="X23" s="39"/>
      <c r="Y23" s="38"/>
      <c r="Z23" s="38"/>
      <c r="AA23" s="38"/>
      <c r="AB23" s="38"/>
      <c r="AC23" s="38"/>
      <c r="AD23" s="38"/>
      <c r="AE23" s="40"/>
    </row>
    <row r="24" spans="1:31" x14ac:dyDescent="0.35">
      <c r="A24" s="21" t="s">
        <v>38</v>
      </c>
      <c r="B24" s="82">
        <v>501</v>
      </c>
      <c r="C24" s="83">
        <v>2036.003571</v>
      </c>
      <c r="D24" s="99">
        <v>34.485494537999998</v>
      </c>
      <c r="E24" s="104">
        <v>1.9408862713999999</v>
      </c>
      <c r="F24" s="105"/>
      <c r="G24" s="106"/>
      <c r="H24" s="93"/>
      <c r="I24" s="102"/>
      <c r="J24" s="102"/>
      <c r="K24" s="102"/>
      <c r="L24" s="102"/>
      <c r="M24" s="102"/>
      <c r="N24" s="102"/>
      <c r="O24" s="103"/>
      <c r="P24" s="102"/>
      <c r="Q24" s="102"/>
      <c r="R24" s="102"/>
      <c r="S24" s="102"/>
      <c r="T24" s="102"/>
      <c r="U24" s="38"/>
      <c r="V24" s="38"/>
      <c r="W24" s="38"/>
      <c r="X24" s="39"/>
      <c r="Y24" s="38"/>
      <c r="Z24" s="38"/>
      <c r="AA24" s="38"/>
      <c r="AB24" s="38"/>
      <c r="AC24" s="38"/>
      <c r="AD24" s="38"/>
      <c r="AE24" s="40"/>
    </row>
    <row r="25" spans="1:31" x14ac:dyDescent="0.35">
      <c r="A25" s="21" t="s">
        <v>40</v>
      </c>
      <c r="B25" s="82">
        <v>437</v>
      </c>
      <c r="C25" s="83">
        <v>8537.9628850000008</v>
      </c>
      <c r="D25" s="99">
        <v>29.652007529999999</v>
      </c>
      <c r="E25" s="104">
        <v>1.7580853809000001</v>
      </c>
      <c r="F25" s="105"/>
      <c r="G25" s="106"/>
      <c r="H25" s="93"/>
      <c r="I25" s="102"/>
      <c r="J25" s="102"/>
      <c r="K25" s="102"/>
      <c r="L25" s="102"/>
      <c r="M25" s="102"/>
      <c r="N25" s="102"/>
      <c r="O25" s="103"/>
      <c r="P25" s="102"/>
      <c r="Q25" s="102"/>
      <c r="R25" s="102"/>
      <c r="S25" s="102"/>
      <c r="T25" s="102"/>
      <c r="U25" s="38"/>
      <c r="V25" s="38"/>
      <c r="W25" s="38"/>
      <c r="X25" s="39"/>
      <c r="Y25" s="38"/>
      <c r="Z25" s="38"/>
      <c r="AA25" s="38"/>
      <c r="AB25" s="38"/>
      <c r="AC25" s="38"/>
      <c r="AD25" s="38"/>
      <c r="AE25" s="40"/>
    </row>
    <row r="26" spans="1:31" x14ac:dyDescent="0.35">
      <c r="A26" s="21" t="s">
        <v>213</v>
      </c>
      <c r="B26" s="82">
        <v>202</v>
      </c>
      <c r="C26" s="83">
        <v>865.21492699999999</v>
      </c>
      <c r="D26" s="99">
        <v>55.705076419999997</v>
      </c>
      <c r="E26" s="104">
        <v>4.1373135469999998</v>
      </c>
      <c r="F26" s="105"/>
      <c r="G26" s="106"/>
      <c r="H26" s="93"/>
      <c r="I26" s="102"/>
      <c r="J26" s="102"/>
      <c r="K26" s="102"/>
      <c r="L26" s="102"/>
      <c r="M26" s="102"/>
      <c r="N26" s="102"/>
      <c r="O26" s="103"/>
      <c r="P26" s="102"/>
      <c r="Q26" s="102"/>
      <c r="R26" s="102"/>
      <c r="S26" s="102"/>
      <c r="T26" s="102"/>
      <c r="U26" s="38"/>
      <c r="V26" s="38"/>
      <c r="W26" s="38"/>
      <c r="X26" s="39"/>
      <c r="Y26" s="38"/>
      <c r="Z26" s="38"/>
      <c r="AA26" s="38"/>
      <c r="AB26" s="38"/>
      <c r="AC26" s="38"/>
      <c r="AD26" s="38"/>
      <c r="AE26" s="40"/>
    </row>
    <row r="27" spans="1:31" x14ac:dyDescent="0.35">
      <c r="A27" s="21" t="s">
        <v>214</v>
      </c>
      <c r="B27" s="82">
        <v>580</v>
      </c>
      <c r="C27" s="83">
        <v>10143.792085999999</v>
      </c>
      <c r="D27" s="99">
        <v>39.350599672000001</v>
      </c>
      <c r="E27" s="104">
        <v>1.4790679183</v>
      </c>
      <c r="F27" s="105"/>
      <c r="G27" s="106"/>
      <c r="H27" s="93"/>
      <c r="I27" s="102"/>
      <c r="J27" s="102"/>
      <c r="K27" s="102"/>
      <c r="L27" s="102"/>
      <c r="M27" s="102"/>
      <c r="N27" s="102"/>
      <c r="O27" s="103"/>
      <c r="P27" s="102"/>
      <c r="Q27" s="102"/>
      <c r="R27" s="102"/>
      <c r="S27" s="102"/>
      <c r="T27" s="102"/>
      <c r="U27" s="38"/>
      <c r="V27" s="38"/>
      <c r="W27" s="38"/>
      <c r="X27" s="39"/>
      <c r="Y27" s="38"/>
      <c r="Z27" s="38"/>
      <c r="AA27" s="38"/>
      <c r="AB27" s="38"/>
      <c r="AC27" s="38"/>
      <c r="AD27" s="38"/>
      <c r="AE27" s="40"/>
    </row>
    <row r="28" spans="1:31" x14ac:dyDescent="0.35">
      <c r="A28" s="21" t="s">
        <v>43</v>
      </c>
      <c r="B28" s="82">
        <v>1009</v>
      </c>
      <c r="C28" s="83">
        <v>10995.675604</v>
      </c>
      <c r="D28" s="99">
        <v>51.102891864</v>
      </c>
      <c r="E28" s="104">
        <v>1.3753600122</v>
      </c>
      <c r="F28" s="105"/>
      <c r="G28" s="106"/>
      <c r="H28" s="93"/>
      <c r="I28" s="102"/>
      <c r="J28" s="102"/>
      <c r="K28" s="102"/>
      <c r="L28" s="102"/>
      <c r="M28" s="102"/>
      <c r="N28" s="102"/>
      <c r="O28" s="103"/>
      <c r="P28" s="102"/>
      <c r="Q28" s="102"/>
      <c r="R28" s="102"/>
      <c r="S28" s="102"/>
      <c r="T28" s="102"/>
      <c r="U28" s="38"/>
      <c r="V28" s="38"/>
      <c r="W28" s="38"/>
      <c r="X28" s="39"/>
      <c r="Y28" s="38"/>
      <c r="Z28" s="38"/>
      <c r="AA28" s="38"/>
      <c r="AB28" s="38"/>
      <c r="AC28" s="38"/>
      <c r="AD28" s="38"/>
      <c r="AE28" s="40"/>
    </row>
    <row r="29" spans="1:31" x14ac:dyDescent="0.35">
      <c r="A29" s="21" t="s">
        <v>44</v>
      </c>
      <c r="B29" s="82">
        <v>461</v>
      </c>
      <c r="C29" s="83">
        <v>15735.294873999999</v>
      </c>
      <c r="D29" s="99">
        <v>32.629426525</v>
      </c>
      <c r="E29" s="104">
        <v>2.2493223064999999</v>
      </c>
      <c r="F29" s="105"/>
      <c r="G29" s="106"/>
      <c r="H29" s="93"/>
      <c r="I29" s="102"/>
      <c r="J29" s="102"/>
      <c r="K29" s="102"/>
      <c r="L29" s="102"/>
      <c r="M29" s="102"/>
      <c r="N29" s="102"/>
      <c r="O29" s="103"/>
      <c r="P29" s="102"/>
      <c r="Q29" s="102"/>
      <c r="R29" s="102"/>
      <c r="S29" s="102"/>
      <c r="T29" s="102"/>
      <c r="U29" s="38"/>
      <c r="V29" s="38"/>
      <c r="W29" s="38"/>
      <c r="X29" s="39"/>
      <c r="Y29" s="38"/>
      <c r="Z29" s="38"/>
      <c r="AA29" s="38"/>
      <c r="AB29" s="38"/>
      <c r="AC29" s="38"/>
      <c r="AD29" s="38"/>
      <c r="AE29" s="40"/>
    </row>
    <row r="30" spans="1:31" x14ac:dyDescent="0.35">
      <c r="A30" s="21" t="s">
        <v>45</v>
      </c>
      <c r="B30" s="82">
        <v>848</v>
      </c>
      <c r="C30" s="83">
        <v>2737.7418320000002</v>
      </c>
      <c r="D30" s="99">
        <v>39.947798728999999</v>
      </c>
      <c r="E30" s="104">
        <v>1.5882815306</v>
      </c>
      <c r="F30" s="105"/>
      <c r="G30" s="106"/>
      <c r="H30" s="93"/>
      <c r="I30" s="102"/>
      <c r="J30" s="102"/>
      <c r="K30" s="102"/>
      <c r="L30" s="102"/>
      <c r="M30" s="102"/>
      <c r="N30" s="102"/>
      <c r="O30" s="103"/>
      <c r="P30" s="102"/>
      <c r="Q30" s="102"/>
      <c r="R30" s="102"/>
      <c r="S30" s="102"/>
      <c r="T30" s="102"/>
      <c r="U30" s="38"/>
      <c r="V30" s="38"/>
      <c r="W30" s="38"/>
      <c r="X30" s="39"/>
      <c r="Y30" s="38"/>
      <c r="Z30" s="38"/>
      <c r="AA30" s="38"/>
      <c r="AB30" s="38"/>
      <c r="AC30" s="38"/>
      <c r="AD30" s="38"/>
      <c r="AE30" s="40"/>
    </row>
    <row r="31" spans="1:31" x14ac:dyDescent="0.35">
      <c r="A31" s="21" t="s">
        <v>215</v>
      </c>
      <c r="B31" s="82">
        <v>854</v>
      </c>
      <c r="C31" s="83">
        <v>9730.8627080000006</v>
      </c>
      <c r="D31" s="99">
        <v>39.096181686000001</v>
      </c>
      <c r="E31" s="104">
        <v>1.5616579000999999</v>
      </c>
      <c r="F31" s="105"/>
      <c r="G31" s="106"/>
      <c r="H31" s="93"/>
      <c r="I31" s="102"/>
      <c r="J31" s="102"/>
      <c r="K31" s="102"/>
      <c r="L31" s="102"/>
      <c r="M31" s="102"/>
      <c r="N31" s="102"/>
      <c r="O31" s="103"/>
      <c r="P31" s="102"/>
      <c r="Q31" s="102"/>
      <c r="R31" s="102"/>
      <c r="S31" s="102"/>
      <c r="T31" s="102"/>
      <c r="U31" s="38"/>
      <c r="V31" s="38"/>
      <c r="W31" s="38"/>
      <c r="X31" s="39"/>
      <c r="Y31" s="38"/>
      <c r="Z31" s="38"/>
      <c r="AA31" s="38"/>
      <c r="AB31" s="38"/>
      <c r="AC31" s="38"/>
      <c r="AD31" s="38"/>
      <c r="AE31" s="40"/>
    </row>
    <row r="32" spans="1:31" x14ac:dyDescent="0.35">
      <c r="A32" s="21" t="s">
        <v>47</v>
      </c>
      <c r="B32" s="82">
        <v>647</v>
      </c>
      <c r="C32" s="83">
        <v>4504.2775789999996</v>
      </c>
      <c r="D32" s="99">
        <v>31.84763336</v>
      </c>
      <c r="E32" s="104">
        <v>1.2391483337</v>
      </c>
      <c r="F32" s="105"/>
      <c r="G32" s="106"/>
      <c r="H32" s="93"/>
      <c r="I32" s="102"/>
      <c r="J32" s="102"/>
      <c r="K32" s="102"/>
      <c r="L32" s="102"/>
      <c r="M32" s="102"/>
      <c r="N32" s="102"/>
      <c r="O32" s="103"/>
      <c r="P32" s="102"/>
      <c r="Q32" s="102"/>
      <c r="R32" s="102"/>
      <c r="S32" s="102"/>
      <c r="T32" s="102"/>
      <c r="U32" s="38"/>
      <c r="V32" s="38"/>
      <c r="W32" s="38"/>
      <c r="X32" s="39"/>
      <c r="Y32" s="38"/>
      <c r="Z32" s="38"/>
      <c r="AA32" s="38"/>
      <c r="AB32" s="38"/>
      <c r="AC32" s="38"/>
      <c r="AD32" s="38"/>
      <c r="AE32" s="40"/>
    </row>
    <row r="33" spans="1:31" x14ac:dyDescent="0.35">
      <c r="A33" s="21" t="s">
        <v>216</v>
      </c>
      <c r="B33" s="82">
        <v>476</v>
      </c>
      <c r="C33" s="83">
        <v>7483.603067</v>
      </c>
      <c r="D33" s="99">
        <v>37.478951803999998</v>
      </c>
      <c r="E33" s="104">
        <v>1.5600981325000001</v>
      </c>
      <c r="F33" s="105"/>
      <c r="G33" s="106"/>
      <c r="H33" s="93"/>
      <c r="I33" s="102"/>
      <c r="J33" s="102"/>
      <c r="K33" s="102"/>
      <c r="L33" s="102"/>
      <c r="M33" s="102"/>
      <c r="N33" s="102"/>
      <c r="O33" s="103"/>
      <c r="P33" s="102"/>
      <c r="Q33" s="102"/>
      <c r="R33" s="102"/>
      <c r="S33" s="102"/>
      <c r="T33" s="102"/>
      <c r="U33" s="38"/>
      <c r="V33" s="38"/>
      <c r="W33" s="38"/>
      <c r="X33" s="39"/>
      <c r="Y33" s="38"/>
      <c r="Z33" s="38"/>
      <c r="AA33" s="38"/>
      <c r="AB33" s="38"/>
      <c r="AC33" s="38"/>
      <c r="AD33" s="38"/>
      <c r="AE33" s="40"/>
    </row>
    <row r="34" spans="1:31" x14ac:dyDescent="0.35">
      <c r="A34" s="21" t="s">
        <v>50</v>
      </c>
      <c r="B34" s="82">
        <v>338</v>
      </c>
      <c r="C34" s="83">
        <v>2279.0249309999999</v>
      </c>
      <c r="D34" s="99">
        <v>27.808368626</v>
      </c>
      <c r="E34" s="104">
        <v>1.6689677919000001</v>
      </c>
      <c r="F34" s="105"/>
      <c r="G34" s="106"/>
      <c r="H34" s="93"/>
      <c r="I34" s="102"/>
      <c r="J34" s="102"/>
      <c r="K34" s="102"/>
      <c r="L34" s="102"/>
      <c r="M34" s="102"/>
      <c r="N34" s="102"/>
      <c r="O34" s="103"/>
      <c r="P34" s="102"/>
      <c r="Q34" s="102"/>
      <c r="R34" s="102"/>
      <c r="S34" s="102"/>
      <c r="T34" s="102"/>
      <c r="U34" s="38"/>
      <c r="V34" s="38"/>
      <c r="W34" s="38"/>
      <c r="X34" s="39"/>
      <c r="Y34" s="38"/>
      <c r="Z34" s="38"/>
      <c r="AA34" s="38"/>
      <c r="AB34" s="38"/>
      <c r="AC34" s="38"/>
      <c r="AD34" s="38"/>
      <c r="AE34" s="40"/>
    </row>
    <row r="35" spans="1:31" x14ac:dyDescent="0.35">
      <c r="A35" s="21" t="s">
        <v>51</v>
      </c>
      <c r="B35" s="82">
        <v>688</v>
      </c>
      <c r="C35" s="83">
        <v>5957.4228899999998</v>
      </c>
      <c r="D35" s="99">
        <v>34.499354392999997</v>
      </c>
      <c r="E35" s="104">
        <v>1.2984948801</v>
      </c>
      <c r="F35" s="105"/>
      <c r="G35" s="106"/>
      <c r="H35" s="93"/>
      <c r="I35" s="102"/>
      <c r="J35" s="102"/>
      <c r="K35" s="102"/>
      <c r="L35" s="102"/>
      <c r="M35" s="102"/>
      <c r="N35" s="102"/>
      <c r="O35" s="103"/>
      <c r="P35" s="102"/>
      <c r="Q35" s="102"/>
      <c r="R35" s="102"/>
      <c r="S35" s="102"/>
      <c r="T35" s="102"/>
      <c r="U35" s="38"/>
      <c r="V35" s="38"/>
      <c r="W35" s="38"/>
      <c r="X35" s="39"/>
      <c r="Y35" s="38"/>
      <c r="Z35" s="38"/>
      <c r="AA35" s="38"/>
      <c r="AB35" s="38"/>
      <c r="AC35" s="38"/>
      <c r="AD35" s="38"/>
      <c r="AE35" s="40"/>
    </row>
    <row r="36" spans="1:31" x14ac:dyDescent="0.35">
      <c r="A36" s="21" t="s">
        <v>217</v>
      </c>
      <c r="B36" s="82">
        <v>121</v>
      </c>
      <c r="C36" s="83">
        <v>1136.7745520000001</v>
      </c>
      <c r="D36" s="99">
        <v>46.985134582000001</v>
      </c>
      <c r="E36" s="104">
        <v>3.1098953224999999</v>
      </c>
      <c r="F36" s="105"/>
      <c r="G36" s="106"/>
      <c r="H36" s="93"/>
      <c r="I36" s="102"/>
      <c r="J36" s="102"/>
      <c r="K36" s="102"/>
      <c r="L36" s="102"/>
      <c r="M36" s="102"/>
      <c r="N36" s="102"/>
      <c r="O36" s="103"/>
      <c r="P36" s="102"/>
      <c r="Q36" s="102"/>
      <c r="R36" s="102"/>
      <c r="S36" s="102"/>
      <c r="T36" s="102"/>
      <c r="U36" s="38"/>
      <c r="V36" s="38"/>
      <c r="W36" s="38"/>
      <c r="X36" s="39"/>
      <c r="Y36" s="38"/>
      <c r="Z36" s="38"/>
      <c r="AA36" s="38"/>
      <c r="AB36" s="38"/>
      <c r="AC36" s="38"/>
      <c r="AD36" s="38"/>
      <c r="AE36" s="40"/>
    </row>
    <row r="37" spans="1:31" x14ac:dyDescent="0.35">
      <c r="A37" s="21" t="s">
        <v>218</v>
      </c>
      <c r="B37" s="82">
        <v>91</v>
      </c>
      <c r="C37" s="83">
        <v>13736.357606</v>
      </c>
      <c r="D37" s="99">
        <v>37.554543961</v>
      </c>
      <c r="E37" s="104">
        <v>3.9280531380000001</v>
      </c>
      <c r="F37" s="105"/>
      <c r="G37" s="106"/>
      <c r="H37" s="93"/>
      <c r="I37" s="102"/>
      <c r="J37" s="102"/>
      <c r="K37" s="102"/>
      <c r="L37" s="102"/>
      <c r="M37" s="102"/>
      <c r="N37" s="102"/>
      <c r="O37" s="103"/>
      <c r="P37" s="102"/>
      <c r="Q37" s="102"/>
      <c r="R37" s="102"/>
      <c r="S37" s="102"/>
      <c r="T37" s="102"/>
      <c r="U37" s="38"/>
      <c r="V37" s="38"/>
      <c r="W37" s="38"/>
      <c r="X37" s="39"/>
      <c r="Y37" s="38"/>
      <c r="Z37" s="38"/>
      <c r="AA37" s="38"/>
      <c r="AB37" s="38"/>
      <c r="AC37" s="38"/>
      <c r="AD37" s="38"/>
      <c r="AE37" s="40"/>
    </row>
    <row r="38" spans="1:31" x14ac:dyDescent="0.35">
      <c r="A38" s="21" t="s">
        <v>219</v>
      </c>
      <c r="B38" s="82">
        <v>149</v>
      </c>
      <c r="C38" s="83">
        <v>1453.50713</v>
      </c>
      <c r="D38" s="99">
        <v>47.333749005000001</v>
      </c>
      <c r="E38" s="104">
        <v>3.4789535213999998</v>
      </c>
      <c r="F38" s="105"/>
      <c r="G38" s="106"/>
      <c r="H38" s="93"/>
      <c r="I38" s="102"/>
      <c r="J38" s="102"/>
      <c r="K38" s="102"/>
      <c r="L38" s="102"/>
      <c r="M38" s="102"/>
      <c r="N38" s="102"/>
      <c r="O38" s="103"/>
      <c r="P38" s="102"/>
      <c r="Q38" s="102"/>
      <c r="R38" s="102"/>
      <c r="S38" s="102"/>
      <c r="T38" s="102"/>
      <c r="U38" s="38"/>
      <c r="V38" s="38"/>
      <c r="W38" s="38"/>
      <c r="X38" s="39"/>
      <c r="Y38" s="38"/>
      <c r="Z38" s="38"/>
      <c r="AA38" s="38"/>
      <c r="AB38" s="38"/>
      <c r="AC38" s="38"/>
      <c r="AD38" s="38"/>
      <c r="AE38" s="40"/>
    </row>
    <row r="39" spans="1:31" x14ac:dyDescent="0.35">
      <c r="N39" s="38"/>
    </row>
    <row r="40" spans="1:31" x14ac:dyDescent="0.35">
      <c r="A40" s="6" t="s">
        <v>52</v>
      </c>
    </row>
    <row r="41" spans="1:31" ht="111.25" customHeight="1" x14ac:dyDescent="0.35">
      <c r="A41" s="7" t="s">
        <v>53</v>
      </c>
      <c r="B41" s="109" t="s">
        <v>236</v>
      </c>
      <c r="C41" s="109"/>
      <c r="D41" s="109"/>
      <c r="E41" s="109"/>
      <c r="F41" s="109"/>
      <c r="G41" s="109"/>
      <c r="H41" s="109"/>
      <c r="I41" s="109"/>
      <c r="J41" s="50"/>
      <c r="K41" s="50"/>
      <c r="L41" s="50"/>
      <c r="M41" s="50"/>
    </row>
    <row r="42" spans="1:31" ht="26.5" customHeight="1" x14ac:dyDescent="0.35">
      <c r="B42" s="109" t="s">
        <v>228</v>
      </c>
      <c r="C42" s="109"/>
      <c r="D42" s="109"/>
      <c r="E42" s="109"/>
      <c r="F42" s="109"/>
      <c r="G42" s="109"/>
      <c r="H42" s="109"/>
      <c r="I42" s="109"/>
      <c r="J42" s="50"/>
      <c r="K42" s="50"/>
      <c r="L42" s="50"/>
      <c r="M42" s="50"/>
    </row>
    <row r="43" spans="1:31" ht="32.25" customHeight="1" x14ac:dyDescent="0.35">
      <c r="A43" s="48" t="s">
        <v>152</v>
      </c>
      <c r="B43" s="109" t="s">
        <v>221</v>
      </c>
      <c r="C43" s="109"/>
      <c r="D43" s="109"/>
      <c r="E43" s="109"/>
      <c r="F43" s="109"/>
      <c r="G43" s="109"/>
      <c r="H43" s="109"/>
      <c r="I43" s="109"/>
    </row>
    <row r="44" spans="1:31" ht="14.5" customHeight="1" x14ac:dyDescent="0.35">
      <c r="A44" s="48" t="s">
        <v>222</v>
      </c>
      <c r="B44" s="109" t="s">
        <v>223</v>
      </c>
      <c r="C44" s="109"/>
      <c r="D44" s="109"/>
      <c r="E44" s="109"/>
      <c r="F44" s="109"/>
      <c r="G44" s="109"/>
      <c r="H44" s="109"/>
      <c r="I44" s="109"/>
    </row>
    <row r="45" spans="1:31" x14ac:dyDescent="0.35">
      <c r="A45" s="48" t="s">
        <v>224</v>
      </c>
      <c r="B45" s="107" t="s">
        <v>153</v>
      </c>
      <c r="C45" s="107"/>
      <c r="D45" s="107"/>
      <c r="E45" s="107"/>
      <c r="F45" s="107"/>
      <c r="G45" s="107"/>
      <c r="H45" s="107"/>
      <c r="I45" s="107"/>
    </row>
  </sheetData>
  <mergeCells count="12">
    <mergeCell ref="AC12:AE12"/>
    <mergeCell ref="B12:E12"/>
    <mergeCell ref="F12:H12"/>
    <mergeCell ref="I12:M12"/>
    <mergeCell ref="N12:R12"/>
    <mergeCell ref="S12:W12"/>
    <mergeCell ref="X12:AB12"/>
    <mergeCell ref="B43:I43"/>
    <mergeCell ref="B44:I44"/>
    <mergeCell ref="B45:I45"/>
    <mergeCell ref="B41:I41"/>
    <mergeCell ref="B42:I42"/>
  </mergeCells>
  <conditionalFormatting sqref="C14:C38">
    <cfRule type="expression" dxfId="61" priority="7">
      <formula>"$G3=1"</formula>
    </cfRule>
  </conditionalFormatting>
  <conditionalFormatting sqref="G14:G38">
    <cfRule type="expression" dxfId="60" priority="6">
      <formula>"$G3=1"</formula>
    </cfRule>
  </conditionalFormatting>
  <conditionalFormatting sqref="J14:K14 O14:R14 K15:K38 P15:P38 J27 J36 J38">
    <cfRule type="expression" dxfId="59" priority="5">
      <formula>"$G3=1"</formula>
    </cfRule>
  </conditionalFormatting>
  <conditionalFormatting sqref="T14:U14 X14:AB14 S14:S35 U15:U38 Z15:Z38 T27 O36:T36 S37 O38:T38">
    <cfRule type="expression" dxfId="58" priority="4">
      <formula>"$G3=1"</formula>
    </cfRule>
  </conditionalFormatting>
  <conditionalFormatting sqref="X36:AD36 X38:AD38">
    <cfRule type="expression" dxfId="57" priority="3">
      <formula>"$G3=1"</formula>
    </cfRule>
  </conditionalFormatting>
  <conditionalFormatting sqref="AE14:AE38">
    <cfRule type="cellIs" dxfId="56" priority="1" operator="lessThan">
      <formula>-1.96</formula>
    </cfRule>
    <cfRule type="cellIs" dxfId="55" priority="2" operator="greaterThan">
      <formula>1.96</formula>
    </cfRule>
  </conditionalFormatting>
  <hyperlinks>
    <hyperlink ref="K1" location="Contents!B70" display="Contents" xr:uid="{B18681BE-8E56-4C01-81A0-D7F2F221AC03}"/>
  </hyperlinks>
  <pageMargins left="0.7" right="0.7" top="0.75" bottom="0.75" header="0.3" footer="0.3"/>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A9420-4C44-43A5-9594-9D87A0A8EED4}">
  <dimension ref="A1:AE45"/>
  <sheetViews>
    <sheetView zoomScale="90" zoomScaleNormal="90" workbookViewId="0">
      <selection activeCell="I19" sqref="I19"/>
    </sheetView>
  </sheetViews>
  <sheetFormatPr defaultRowHeight="14.5" x14ac:dyDescent="0.35"/>
  <cols>
    <col min="1" max="1" width="26.81640625" bestFit="1" customWidth="1"/>
    <col min="2" max="8" width="15.7265625" customWidth="1"/>
    <col min="9" max="10" width="10.7265625" customWidth="1"/>
    <col min="11" max="11" width="16.54296875" customWidth="1"/>
    <col min="12" max="32" width="10.7265625" customWidth="1"/>
  </cols>
  <sheetData>
    <row r="1" spans="1:31"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31" s="4" customFormat="1" ht="17.25" customHeight="1" x14ac:dyDescent="0.35">
      <c r="A2" s="2" t="s">
        <v>3</v>
      </c>
      <c r="B2" s="3" t="str">
        <f>'Table 5.1'!$B$2</f>
        <v>Chapter 5: Integrating digital technologies into teaching</v>
      </c>
      <c r="C2" s="3"/>
      <c r="D2" s="3"/>
      <c r="E2" s="3"/>
      <c r="F2" s="3"/>
      <c r="G2" s="3"/>
      <c r="H2" s="3"/>
      <c r="I2" s="3"/>
      <c r="J2" s="3"/>
      <c r="K2" s="3"/>
    </row>
    <row r="3" spans="1:31" s="4" customFormat="1" ht="17.25" customHeight="1" x14ac:dyDescent="0.35">
      <c r="A3" s="2"/>
      <c r="B3" s="3"/>
      <c r="C3" s="3"/>
      <c r="D3" s="3"/>
      <c r="E3" s="3"/>
      <c r="F3" s="3"/>
      <c r="G3" s="3"/>
      <c r="H3" s="3"/>
      <c r="I3" s="3"/>
      <c r="J3" s="3"/>
      <c r="K3" s="3"/>
    </row>
    <row r="4" spans="1:31" s="4" customFormat="1" ht="17.25" customHeight="1" x14ac:dyDescent="0.35">
      <c r="A4" s="2" t="s">
        <v>6</v>
      </c>
      <c r="B4" s="3" t="str">
        <f>'Table 5.14'!B4</f>
        <v>Figure 5.10: Teachers needing to develop their digital competences but not participating in CPD</v>
      </c>
      <c r="C4" s="3"/>
      <c r="D4" s="3"/>
      <c r="E4" s="3"/>
      <c r="F4" s="3"/>
      <c r="G4" s="3"/>
      <c r="H4" s="3"/>
      <c r="I4" s="3"/>
      <c r="J4" s="3"/>
      <c r="K4" s="3"/>
    </row>
    <row r="5" spans="1:31" s="4" customFormat="1" ht="17.25" customHeight="1" x14ac:dyDescent="0.35">
      <c r="A5" s="2"/>
      <c r="B5" s="3"/>
      <c r="C5" s="3"/>
      <c r="D5" s="3"/>
      <c r="E5" s="3"/>
      <c r="F5" s="3"/>
      <c r="G5" s="3"/>
      <c r="H5" s="3"/>
      <c r="I5" s="3"/>
      <c r="J5" s="3"/>
      <c r="K5" s="3"/>
    </row>
    <row r="6" spans="1:31" ht="17.25" customHeight="1" x14ac:dyDescent="0.35">
      <c r="A6" s="2" t="s">
        <v>8</v>
      </c>
      <c r="B6" s="3">
        <v>2023</v>
      </c>
      <c r="C6" s="3"/>
      <c r="D6" s="3"/>
      <c r="E6" s="3"/>
      <c r="F6" s="3"/>
      <c r="G6" s="3"/>
      <c r="H6" s="3"/>
      <c r="I6" s="3"/>
      <c r="J6" s="3"/>
      <c r="K6" s="3"/>
    </row>
    <row r="7" spans="1:31" ht="17.25" customHeight="1" x14ac:dyDescent="0.35">
      <c r="A7" s="5"/>
    </row>
    <row r="8" spans="1:31" ht="24" customHeight="1" x14ac:dyDescent="0.35">
      <c r="A8" s="2" t="s">
        <v>9</v>
      </c>
      <c r="B8" s="16" t="s">
        <v>237</v>
      </c>
      <c r="C8" s="41"/>
      <c r="D8" s="41"/>
      <c r="E8" s="41"/>
      <c r="F8" s="41"/>
      <c r="G8" s="41"/>
      <c r="H8" s="41"/>
      <c r="I8" s="17"/>
      <c r="J8" s="17"/>
      <c r="K8" s="17"/>
    </row>
    <row r="9" spans="1:31" x14ac:dyDescent="0.35">
      <c r="A9" s="2" t="s">
        <v>11</v>
      </c>
      <c r="B9" s="3" t="s">
        <v>12</v>
      </c>
      <c r="C9" s="18"/>
      <c r="D9" s="18"/>
      <c r="E9" s="18"/>
      <c r="F9" s="17"/>
      <c r="G9" s="17"/>
      <c r="H9" s="17"/>
      <c r="I9" s="17"/>
      <c r="J9" s="17"/>
      <c r="K9" s="17"/>
    </row>
    <row r="12" spans="1:31" x14ac:dyDescent="0.35">
      <c r="B12" s="130" t="s">
        <v>226</v>
      </c>
      <c r="C12" s="131"/>
      <c r="D12" s="131"/>
      <c r="E12" s="131"/>
      <c r="F12" s="134"/>
      <c r="G12" s="121"/>
      <c r="H12" s="121"/>
      <c r="I12" s="133"/>
      <c r="J12" s="133"/>
      <c r="K12" s="133"/>
      <c r="L12" s="133"/>
      <c r="M12" s="133"/>
      <c r="N12" s="133"/>
      <c r="O12" s="133"/>
      <c r="P12" s="133"/>
      <c r="Q12" s="133"/>
      <c r="R12" s="133"/>
      <c r="S12" s="133"/>
      <c r="T12" s="133"/>
      <c r="U12" s="133"/>
      <c r="V12" s="133"/>
      <c r="W12" s="133"/>
      <c r="X12" s="133"/>
      <c r="Y12" s="133"/>
      <c r="Z12" s="133"/>
      <c r="AA12" s="133"/>
      <c r="AB12" s="133"/>
      <c r="AC12" s="121"/>
      <c r="AD12" s="121"/>
      <c r="AE12" s="121"/>
    </row>
    <row r="13" spans="1:31" ht="28" x14ac:dyDescent="0.35">
      <c r="A13" s="23"/>
      <c r="B13" s="22" t="s">
        <v>19</v>
      </c>
      <c r="C13" s="22" t="s">
        <v>20</v>
      </c>
      <c r="D13" s="22" t="s">
        <v>21</v>
      </c>
      <c r="E13" s="37" t="s">
        <v>22</v>
      </c>
      <c r="F13" s="42"/>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row>
    <row r="14" spans="1:31" x14ac:dyDescent="0.35">
      <c r="A14" s="21" t="s">
        <v>208</v>
      </c>
      <c r="B14" s="82">
        <v>508</v>
      </c>
      <c r="C14" s="83">
        <v>5937.9477429999997</v>
      </c>
      <c r="D14" s="99">
        <v>37.603813946000002</v>
      </c>
      <c r="E14" s="104">
        <v>1.4681907674000001</v>
      </c>
      <c r="F14" s="105"/>
      <c r="G14" s="106"/>
      <c r="H14" s="93"/>
      <c r="I14" s="102"/>
      <c r="J14" s="102"/>
      <c r="K14" s="102"/>
      <c r="L14" s="102"/>
      <c r="M14" s="102"/>
      <c r="N14" s="102"/>
      <c r="O14" s="103"/>
      <c r="P14" s="102"/>
      <c r="Q14" s="102"/>
      <c r="R14" s="102"/>
      <c r="S14" s="102"/>
      <c r="T14" s="102"/>
      <c r="U14" s="38"/>
      <c r="V14" s="38"/>
      <c r="W14" s="38"/>
      <c r="X14" s="39"/>
      <c r="Y14" s="38"/>
      <c r="Z14" s="38"/>
      <c r="AA14" s="38"/>
      <c r="AB14" s="38"/>
      <c r="AC14" s="38"/>
      <c r="AD14" s="38"/>
      <c r="AE14" s="40"/>
    </row>
    <row r="15" spans="1:31" x14ac:dyDescent="0.35">
      <c r="A15" s="21" t="s">
        <v>29</v>
      </c>
      <c r="B15" s="82">
        <v>1187</v>
      </c>
      <c r="C15" s="83">
        <v>14713.037815</v>
      </c>
      <c r="D15" s="99">
        <v>42.945227207999999</v>
      </c>
      <c r="E15" s="104">
        <v>1.3029418969</v>
      </c>
      <c r="F15" s="105"/>
      <c r="G15" s="106"/>
      <c r="H15" s="93"/>
      <c r="I15" s="102"/>
      <c r="J15" s="102"/>
      <c r="K15" s="102"/>
      <c r="L15" s="102"/>
      <c r="M15" s="102"/>
      <c r="N15" s="102"/>
      <c r="O15" s="103"/>
      <c r="P15" s="102"/>
      <c r="Q15" s="102"/>
      <c r="R15" s="102"/>
      <c r="S15" s="102"/>
      <c r="T15" s="102"/>
      <c r="U15" s="38"/>
      <c r="V15" s="38"/>
      <c r="W15" s="38"/>
      <c r="X15" s="39"/>
      <c r="Y15" s="38"/>
      <c r="Z15" s="38"/>
      <c r="AA15" s="38"/>
      <c r="AB15" s="38"/>
      <c r="AC15" s="38"/>
      <c r="AD15" s="38"/>
      <c r="AE15" s="40"/>
    </row>
    <row r="16" spans="1:31" x14ac:dyDescent="0.35">
      <c r="A16" s="21" t="s">
        <v>209</v>
      </c>
      <c r="B16" s="82">
        <v>339</v>
      </c>
      <c r="C16" s="83">
        <v>3920.0739589999998</v>
      </c>
      <c r="D16" s="99">
        <v>40.813414334999997</v>
      </c>
      <c r="E16" s="104">
        <v>2.3597206779</v>
      </c>
      <c r="F16" s="105"/>
      <c r="G16" s="106"/>
      <c r="H16" s="93"/>
      <c r="I16" s="102"/>
      <c r="J16" s="102"/>
      <c r="K16" s="102"/>
      <c r="L16" s="102"/>
      <c r="M16" s="102"/>
      <c r="N16" s="102"/>
      <c r="O16" s="103"/>
      <c r="P16" s="102"/>
      <c r="Q16" s="102"/>
      <c r="R16" s="102"/>
      <c r="S16" s="102"/>
      <c r="T16" s="102"/>
      <c r="U16" s="38"/>
      <c r="V16" s="38"/>
      <c r="W16" s="38"/>
      <c r="X16" s="39"/>
      <c r="Y16" s="38"/>
      <c r="Z16" s="38"/>
      <c r="AA16" s="38"/>
      <c r="AB16" s="38"/>
      <c r="AC16" s="38"/>
      <c r="AD16" s="38"/>
      <c r="AE16" s="40"/>
    </row>
    <row r="17" spans="1:31" x14ac:dyDescent="0.35">
      <c r="A17" s="21" t="s">
        <v>210</v>
      </c>
      <c r="B17" s="82">
        <v>1158</v>
      </c>
      <c r="C17" s="83">
        <v>103570.320464</v>
      </c>
      <c r="D17" s="99">
        <v>51.169833824000001</v>
      </c>
      <c r="E17" s="104">
        <v>1.7770892531</v>
      </c>
      <c r="F17" s="105"/>
      <c r="G17" s="106"/>
      <c r="H17" s="93"/>
      <c r="I17" s="102"/>
      <c r="J17" s="102"/>
      <c r="K17" s="102"/>
      <c r="L17" s="102"/>
      <c r="M17" s="102"/>
      <c r="N17" s="102"/>
      <c r="O17" s="103"/>
      <c r="P17" s="102"/>
      <c r="Q17" s="102"/>
      <c r="R17" s="102"/>
      <c r="S17" s="102"/>
      <c r="T17" s="102"/>
      <c r="U17" s="38"/>
      <c r="V17" s="38"/>
      <c r="W17" s="38"/>
      <c r="X17" s="39"/>
      <c r="Y17" s="38"/>
      <c r="Z17" s="38"/>
      <c r="AA17" s="38"/>
      <c r="AB17" s="38"/>
      <c r="AC17" s="38"/>
      <c r="AD17" s="38"/>
      <c r="AE17" s="40"/>
    </row>
    <row r="18" spans="1:31" x14ac:dyDescent="0.35">
      <c r="A18" s="21" t="s">
        <v>32</v>
      </c>
      <c r="B18" s="82">
        <v>1460</v>
      </c>
      <c r="C18" s="83">
        <v>17027.762139999999</v>
      </c>
      <c r="D18" s="99">
        <v>69.408205288999994</v>
      </c>
      <c r="E18" s="104">
        <v>1.374924496</v>
      </c>
      <c r="F18" s="105"/>
      <c r="G18" s="106"/>
      <c r="H18" s="93"/>
      <c r="I18" s="102"/>
      <c r="J18" s="102"/>
      <c r="K18" s="102"/>
      <c r="L18" s="102"/>
      <c r="M18" s="102"/>
      <c r="N18" s="102"/>
      <c r="O18" s="103"/>
      <c r="P18" s="102"/>
      <c r="Q18" s="102"/>
      <c r="R18" s="102"/>
      <c r="S18" s="102"/>
      <c r="T18" s="102"/>
      <c r="U18" s="38"/>
      <c r="V18" s="38"/>
      <c r="W18" s="38"/>
      <c r="X18" s="39"/>
      <c r="Y18" s="38"/>
      <c r="Z18" s="38"/>
      <c r="AA18" s="38"/>
      <c r="AB18" s="38"/>
      <c r="AC18" s="38"/>
      <c r="AD18" s="38"/>
      <c r="AE18" s="40"/>
    </row>
    <row r="19" spans="1:31" x14ac:dyDescent="0.35">
      <c r="A19" s="21" t="s">
        <v>33</v>
      </c>
      <c r="B19" s="82">
        <v>3809</v>
      </c>
      <c r="C19" s="83">
        <v>76729.562841000006</v>
      </c>
      <c r="D19" s="99">
        <v>64.336713445000001</v>
      </c>
      <c r="E19" s="104">
        <v>0.95641425120000001</v>
      </c>
      <c r="F19" s="105"/>
      <c r="G19" s="106"/>
      <c r="H19" s="93"/>
      <c r="I19" s="102"/>
      <c r="J19" s="102"/>
      <c r="K19" s="102"/>
      <c r="L19" s="102"/>
      <c r="M19" s="102"/>
      <c r="N19" s="102"/>
      <c r="O19" s="103"/>
      <c r="P19" s="102"/>
      <c r="Q19" s="102"/>
      <c r="R19" s="102"/>
      <c r="S19" s="102"/>
      <c r="T19" s="102"/>
      <c r="U19" s="38"/>
      <c r="V19" s="38"/>
      <c r="W19" s="38"/>
      <c r="X19" s="39"/>
      <c r="Y19" s="38"/>
      <c r="Z19" s="38"/>
      <c r="AA19" s="38"/>
      <c r="AB19" s="38"/>
      <c r="AC19" s="38"/>
      <c r="AD19" s="38"/>
      <c r="AE19" s="40"/>
    </row>
    <row r="20" spans="1:31" x14ac:dyDescent="0.35">
      <c r="A20" s="21" t="s">
        <v>211</v>
      </c>
      <c r="B20" s="82">
        <v>643</v>
      </c>
      <c r="C20" s="83">
        <v>66176.651933999994</v>
      </c>
      <c r="D20" s="99">
        <v>46.624492226000001</v>
      </c>
      <c r="E20" s="104">
        <v>1.6153464897000001</v>
      </c>
      <c r="F20" s="105"/>
      <c r="G20" s="106"/>
      <c r="H20" s="93" t="s">
        <v>318</v>
      </c>
      <c r="I20" s="102"/>
      <c r="J20" s="102"/>
      <c r="K20" s="102"/>
      <c r="L20" s="102"/>
      <c r="M20" s="102"/>
      <c r="N20" s="102"/>
      <c r="O20" s="103"/>
      <c r="P20" s="102"/>
      <c r="Q20" s="102"/>
      <c r="R20" s="102"/>
      <c r="S20" s="102"/>
      <c r="T20" s="102"/>
      <c r="U20" s="38"/>
      <c r="V20" s="38"/>
      <c r="W20" s="38"/>
      <c r="X20" s="39"/>
      <c r="Y20" s="38"/>
      <c r="Z20" s="38"/>
      <c r="AA20" s="38"/>
      <c r="AB20" s="38"/>
      <c r="AC20" s="38"/>
      <c r="AD20" s="38"/>
      <c r="AE20" s="40"/>
    </row>
    <row r="21" spans="1:31" x14ac:dyDescent="0.35">
      <c r="A21" s="21" t="s">
        <v>35</v>
      </c>
      <c r="B21" s="82">
        <v>834</v>
      </c>
      <c r="C21" s="83">
        <v>4977.6932370000004</v>
      </c>
      <c r="D21" s="99">
        <v>48.000747447000002</v>
      </c>
      <c r="E21" s="104">
        <v>1.5726842036999999</v>
      </c>
      <c r="F21" s="105"/>
      <c r="G21" s="106"/>
      <c r="H21" s="93"/>
      <c r="I21" s="102"/>
      <c r="J21" s="102"/>
      <c r="K21" s="102"/>
      <c r="L21" s="102"/>
      <c r="M21" s="102"/>
      <c r="N21" s="102"/>
      <c r="O21" s="103"/>
      <c r="P21" s="102"/>
      <c r="Q21" s="102"/>
      <c r="R21" s="102"/>
      <c r="S21" s="102"/>
      <c r="T21" s="102"/>
      <c r="U21" s="38"/>
      <c r="V21" s="38"/>
      <c r="W21" s="38"/>
      <c r="X21" s="39"/>
      <c r="Y21" s="38"/>
      <c r="Z21" s="38"/>
      <c r="AA21" s="38"/>
      <c r="AB21" s="38"/>
      <c r="AC21" s="38"/>
      <c r="AD21" s="38"/>
      <c r="AE21" s="40"/>
    </row>
    <row r="22" spans="1:31" x14ac:dyDescent="0.35">
      <c r="A22" s="21" t="s">
        <v>36</v>
      </c>
      <c r="B22" s="82">
        <v>1094</v>
      </c>
      <c r="C22" s="83">
        <v>62152.682966</v>
      </c>
      <c r="D22" s="99">
        <v>53.814463564999997</v>
      </c>
      <c r="E22" s="104">
        <v>1.2113482653000001</v>
      </c>
      <c r="F22" s="105"/>
      <c r="G22" s="106"/>
      <c r="H22" s="93"/>
      <c r="I22" s="102"/>
      <c r="J22" s="102"/>
      <c r="K22" s="102"/>
      <c r="L22" s="102"/>
      <c r="M22" s="102"/>
      <c r="N22" s="102"/>
      <c r="O22" s="103"/>
      <c r="P22" s="102"/>
      <c r="Q22" s="102"/>
      <c r="R22" s="102"/>
      <c r="S22" s="102"/>
      <c r="T22" s="102"/>
      <c r="U22" s="38"/>
      <c r="V22" s="38"/>
      <c r="W22" s="38"/>
      <c r="X22" s="39"/>
      <c r="Y22" s="38"/>
      <c r="Z22" s="38"/>
      <c r="AA22" s="38"/>
      <c r="AB22" s="38"/>
      <c r="AC22" s="38"/>
      <c r="AD22" s="38"/>
      <c r="AE22" s="40"/>
    </row>
    <row r="23" spans="1:31" x14ac:dyDescent="0.35">
      <c r="A23" s="21" t="s">
        <v>212</v>
      </c>
      <c r="B23" s="82">
        <v>577</v>
      </c>
      <c r="C23" s="83">
        <v>1394.5214980000001</v>
      </c>
      <c r="D23" s="99">
        <v>66.009912146000005</v>
      </c>
      <c r="E23" s="104">
        <v>2.0057623480000002</v>
      </c>
      <c r="F23" s="105"/>
      <c r="G23" s="106"/>
      <c r="H23" s="93"/>
      <c r="I23" s="102"/>
      <c r="J23" s="102"/>
      <c r="K23" s="102"/>
      <c r="L23" s="102"/>
      <c r="M23" s="102"/>
      <c r="N23" s="102"/>
      <c r="O23" s="103"/>
      <c r="P23" s="102"/>
      <c r="Q23" s="102"/>
      <c r="R23" s="102"/>
      <c r="S23" s="102"/>
      <c r="T23" s="102"/>
      <c r="U23" s="38"/>
      <c r="V23" s="38"/>
      <c r="W23" s="38"/>
      <c r="X23" s="39"/>
      <c r="Y23" s="38"/>
      <c r="Z23" s="38"/>
      <c r="AA23" s="38"/>
      <c r="AB23" s="38"/>
      <c r="AC23" s="38"/>
      <c r="AD23" s="38"/>
      <c r="AE23" s="40"/>
    </row>
    <row r="24" spans="1:31" x14ac:dyDescent="0.35">
      <c r="A24" s="21" t="s">
        <v>38</v>
      </c>
      <c r="B24" s="82">
        <v>715</v>
      </c>
      <c r="C24" s="83">
        <v>3085.2287289999999</v>
      </c>
      <c r="D24" s="99">
        <v>51.810697087999998</v>
      </c>
      <c r="E24" s="104">
        <v>1.9721462677999999</v>
      </c>
      <c r="F24" s="105"/>
      <c r="G24" s="106"/>
      <c r="H24" s="93"/>
      <c r="I24" s="102"/>
      <c r="J24" s="102"/>
      <c r="K24" s="102"/>
      <c r="L24" s="102"/>
      <c r="M24" s="102"/>
      <c r="N24" s="102"/>
      <c r="O24" s="103"/>
      <c r="P24" s="102"/>
      <c r="Q24" s="102"/>
      <c r="R24" s="102"/>
      <c r="S24" s="102"/>
      <c r="T24" s="102"/>
      <c r="U24" s="38"/>
      <c r="V24" s="38"/>
      <c r="W24" s="38"/>
      <c r="X24" s="39"/>
      <c r="Y24" s="38"/>
      <c r="Z24" s="38"/>
      <c r="AA24" s="38"/>
      <c r="AB24" s="38"/>
      <c r="AC24" s="38"/>
      <c r="AD24" s="38"/>
      <c r="AE24" s="40"/>
    </row>
    <row r="25" spans="1:31" x14ac:dyDescent="0.35">
      <c r="A25" s="21" t="s">
        <v>40</v>
      </c>
      <c r="B25" s="82">
        <v>603</v>
      </c>
      <c r="C25" s="83">
        <v>11652.060691000001</v>
      </c>
      <c r="D25" s="99">
        <v>40.398924182000002</v>
      </c>
      <c r="E25" s="104">
        <v>2.1968578650000001</v>
      </c>
      <c r="F25" s="105"/>
      <c r="G25" s="106"/>
      <c r="H25" s="93"/>
      <c r="I25" s="102"/>
      <c r="J25" s="102"/>
      <c r="K25" s="102"/>
      <c r="L25" s="102"/>
      <c r="M25" s="102"/>
      <c r="N25" s="102"/>
      <c r="O25" s="103"/>
      <c r="P25" s="102"/>
      <c r="Q25" s="102"/>
      <c r="R25" s="102"/>
      <c r="S25" s="102"/>
      <c r="T25" s="102"/>
      <c r="U25" s="38"/>
      <c r="V25" s="38"/>
      <c r="W25" s="38"/>
      <c r="X25" s="39"/>
      <c r="Y25" s="38"/>
      <c r="Z25" s="38"/>
      <c r="AA25" s="38"/>
      <c r="AB25" s="38"/>
      <c r="AC25" s="38"/>
      <c r="AD25" s="38"/>
      <c r="AE25" s="40"/>
    </row>
    <row r="26" spans="1:31" x14ac:dyDescent="0.35">
      <c r="A26" s="21" t="s">
        <v>213</v>
      </c>
      <c r="B26" s="82">
        <v>246</v>
      </c>
      <c r="C26" s="83">
        <v>1098.059528</v>
      </c>
      <c r="D26" s="99">
        <v>70.285991017000001</v>
      </c>
      <c r="E26" s="104">
        <v>3.6781678502999999</v>
      </c>
      <c r="F26" s="105"/>
      <c r="G26" s="106"/>
      <c r="H26" s="93"/>
      <c r="I26" s="102"/>
      <c r="J26" s="102"/>
      <c r="K26" s="102"/>
      <c r="L26" s="102"/>
      <c r="M26" s="102"/>
      <c r="N26" s="102"/>
      <c r="O26" s="103"/>
      <c r="P26" s="102"/>
      <c r="Q26" s="102"/>
      <c r="R26" s="102"/>
      <c r="S26" s="102"/>
      <c r="T26" s="102"/>
      <c r="U26" s="38"/>
      <c r="V26" s="38"/>
      <c r="W26" s="38"/>
      <c r="X26" s="39"/>
      <c r="Y26" s="38"/>
      <c r="Z26" s="38"/>
      <c r="AA26" s="38"/>
      <c r="AB26" s="38"/>
      <c r="AC26" s="38"/>
      <c r="AD26" s="38"/>
      <c r="AE26" s="40"/>
    </row>
    <row r="27" spans="1:31" x14ac:dyDescent="0.35">
      <c r="A27" s="21" t="s">
        <v>214</v>
      </c>
      <c r="B27" s="82">
        <v>543</v>
      </c>
      <c r="C27" s="83">
        <v>9482.6085199999998</v>
      </c>
      <c r="D27" s="99">
        <v>36.969381849000001</v>
      </c>
      <c r="E27" s="104">
        <v>1.4027070292999999</v>
      </c>
      <c r="F27" s="105"/>
      <c r="G27" s="106"/>
      <c r="H27" s="93"/>
      <c r="I27" s="102"/>
      <c r="J27" s="102"/>
      <c r="K27" s="102"/>
      <c r="L27" s="102"/>
      <c r="M27" s="102"/>
      <c r="N27" s="102"/>
      <c r="O27" s="103"/>
      <c r="P27" s="102"/>
      <c r="Q27" s="102"/>
      <c r="R27" s="102"/>
      <c r="S27" s="102"/>
      <c r="T27" s="102"/>
      <c r="U27" s="38"/>
      <c r="V27" s="38"/>
      <c r="W27" s="38"/>
      <c r="X27" s="39"/>
      <c r="Y27" s="38"/>
      <c r="Z27" s="38"/>
      <c r="AA27" s="38"/>
      <c r="AB27" s="38"/>
      <c r="AC27" s="38"/>
      <c r="AD27" s="38"/>
      <c r="AE27" s="40"/>
    </row>
    <row r="28" spans="1:31" x14ac:dyDescent="0.35">
      <c r="A28" s="21" t="s">
        <v>43</v>
      </c>
      <c r="B28" s="82">
        <v>1205</v>
      </c>
      <c r="C28" s="83">
        <v>13085.031007</v>
      </c>
      <c r="D28" s="99">
        <v>60.929424568999998</v>
      </c>
      <c r="E28" s="104">
        <v>1.1070662625000001</v>
      </c>
      <c r="F28" s="105"/>
      <c r="G28" s="106"/>
      <c r="H28" s="93"/>
      <c r="I28" s="102"/>
      <c r="J28" s="102"/>
      <c r="K28" s="102"/>
      <c r="L28" s="102"/>
      <c r="M28" s="102"/>
      <c r="N28" s="102"/>
      <c r="O28" s="103"/>
      <c r="P28" s="102"/>
      <c r="Q28" s="102"/>
      <c r="R28" s="102"/>
      <c r="S28" s="102"/>
      <c r="T28" s="102"/>
      <c r="U28" s="38"/>
      <c r="V28" s="38"/>
      <c r="W28" s="38"/>
      <c r="X28" s="39"/>
      <c r="Y28" s="38"/>
      <c r="Z28" s="38"/>
      <c r="AA28" s="38"/>
      <c r="AB28" s="38"/>
      <c r="AC28" s="38"/>
      <c r="AD28" s="38"/>
      <c r="AE28" s="40"/>
    </row>
    <row r="29" spans="1:31" x14ac:dyDescent="0.35">
      <c r="A29" s="21" t="s">
        <v>44</v>
      </c>
      <c r="B29" s="82">
        <v>815</v>
      </c>
      <c r="C29" s="83">
        <v>27166.553960000001</v>
      </c>
      <c r="D29" s="99">
        <v>56.749747214000003</v>
      </c>
      <c r="E29" s="104">
        <v>2.2377430208</v>
      </c>
      <c r="F29" s="105"/>
      <c r="G29" s="106"/>
      <c r="H29" s="93"/>
      <c r="I29" s="102"/>
      <c r="J29" s="102"/>
      <c r="K29" s="102"/>
      <c r="L29" s="102"/>
      <c r="M29" s="102"/>
      <c r="N29" s="102"/>
      <c r="O29" s="103"/>
      <c r="P29" s="102"/>
      <c r="Q29" s="102"/>
      <c r="R29" s="102"/>
      <c r="S29" s="102"/>
      <c r="T29" s="102"/>
      <c r="U29" s="38"/>
      <c r="V29" s="38"/>
      <c r="W29" s="38"/>
      <c r="X29" s="39"/>
      <c r="Y29" s="38"/>
      <c r="Z29" s="38"/>
      <c r="AA29" s="38"/>
      <c r="AB29" s="38"/>
      <c r="AC29" s="38"/>
      <c r="AD29" s="38"/>
      <c r="AE29" s="40"/>
    </row>
    <row r="30" spans="1:31" x14ac:dyDescent="0.35">
      <c r="A30" s="21" t="s">
        <v>45</v>
      </c>
      <c r="B30" s="82">
        <v>1201</v>
      </c>
      <c r="C30" s="83">
        <v>3921.634556</v>
      </c>
      <c r="D30" s="99">
        <v>57.372787021000001</v>
      </c>
      <c r="E30" s="104">
        <v>1.3550942969999999</v>
      </c>
      <c r="F30" s="105"/>
      <c r="G30" s="106"/>
      <c r="H30" s="93"/>
      <c r="I30" s="102"/>
      <c r="J30" s="102"/>
      <c r="K30" s="102"/>
      <c r="L30" s="102"/>
      <c r="M30" s="102"/>
      <c r="N30" s="102"/>
      <c r="O30" s="103"/>
      <c r="P30" s="102"/>
      <c r="Q30" s="102"/>
      <c r="R30" s="102"/>
      <c r="S30" s="102"/>
      <c r="T30" s="102"/>
      <c r="U30" s="38"/>
      <c r="V30" s="38"/>
      <c r="W30" s="38"/>
      <c r="X30" s="39"/>
      <c r="Y30" s="38"/>
      <c r="Z30" s="38"/>
      <c r="AA30" s="38"/>
      <c r="AB30" s="38"/>
      <c r="AC30" s="38"/>
      <c r="AD30" s="38"/>
      <c r="AE30" s="40"/>
    </row>
    <row r="31" spans="1:31" x14ac:dyDescent="0.35">
      <c r="A31" s="21" t="s">
        <v>215</v>
      </c>
      <c r="B31" s="82">
        <v>1046</v>
      </c>
      <c r="C31" s="83">
        <v>12128.881375999999</v>
      </c>
      <c r="D31" s="99">
        <v>48.753154936999998</v>
      </c>
      <c r="E31" s="104">
        <v>1.4949799816</v>
      </c>
      <c r="F31" s="105"/>
      <c r="G31" s="106"/>
      <c r="H31" s="93"/>
      <c r="I31" s="102"/>
      <c r="J31" s="102"/>
      <c r="K31" s="102"/>
      <c r="L31" s="102"/>
      <c r="M31" s="102"/>
      <c r="N31" s="102"/>
      <c r="O31" s="103"/>
      <c r="P31" s="102"/>
      <c r="Q31" s="102"/>
      <c r="R31" s="102"/>
      <c r="S31" s="102"/>
      <c r="T31" s="102"/>
      <c r="U31" s="38"/>
      <c r="V31" s="38"/>
      <c r="W31" s="38"/>
      <c r="X31" s="39"/>
      <c r="Y31" s="38"/>
      <c r="Z31" s="38"/>
      <c r="AA31" s="38"/>
      <c r="AB31" s="38"/>
      <c r="AC31" s="38"/>
      <c r="AD31" s="38"/>
      <c r="AE31" s="40"/>
    </row>
    <row r="32" spans="1:31" x14ac:dyDescent="0.35">
      <c r="A32" s="21" t="s">
        <v>47</v>
      </c>
      <c r="B32" s="82">
        <v>774</v>
      </c>
      <c r="C32" s="83">
        <v>5408.4053389999999</v>
      </c>
      <c r="D32" s="99">
        <v>38.268224519999997</v>
      </c>
      <c r="E32" s="104">
        <v>1.1915986562000001</v>
      </c>
      <c r="F32" s="105"/>
      <c r="G32" s="106"/>
      <c r="H32" s="93"/>
      <c r="I32" s="102"/>
      <c r="J32" s="102"/>
      <c r="K32" s="102"/>
      <c r="L32" s="102"/>
      <c r="M32" s="102"/>
      <c r="N32" s="102"/>
      <c r="O32" s="103"/>
      <c r="P32" s="102"/>
      <c r="Q32" s="102"/>
      <c r="R32" s="102"/>
      <c r="S32" s="102"/>
      <c r="T32" s="102"/>
      <c r="U32" s="38"/>
      <c r="V32" s="38"/>
      <c r="W32" s="38"/>
      <c r="X32" s="39"/>
      <c r="Y32" s="38"/>
      <c r="Z32" s="38"/>
      <c r="AA32" s="38"/>
      <c r="AB32" s="38"/>
      <c r="AC32" s="38"/>
      <c r="AD32" s="38"/>
      <c r="AE32" s="40"/>
    </row>
    <row r="33" spans="1:31" x14ac:dyDescent="0.35">
      <c r="A33" s="21" t="s">
        <v>216</v>
      </c>
      <c r="B33" s="82">
        <v>550</v>
      </c>
      <c r="C33" s="83">
        <v>8415.3415789999999</v>
      </c>
      <c r="D33" s="99">
        <v>41.652971731999997</v>
      </c>
      <c r="E33" s="104">
        <v>1.5865084627999999</v>
      </c>
      <c r="F33" s="105"/>
      <c r="G33" s="106"/>
      <c r="H33" s="93"/>
      <c r="I33" s="102"/>
      <c r="J33" s="102"/>
      <c r="K33" s="102"/>
      <c r="L33" s="102"/>
      <c r="M33" s="102"/>
      <c r="N33" s="102"/>
      <c r="O33" s="103"/>
      <c r="P33" s="102"/>
      <c r="Q33" s="102"/>
      <c r="R33" s="102"/>
      <c r="S33" s="102"/>
      <c r="T33" s="102"/>
      <c r="U33" s="38"/>
      <c r="V33" s="38"/>
      <c r="W33" s="38"/>
      <c r="X33" s="39"/>
      <c r="Y33" s="38"/>
      <c r="Z33" s="38"/>
      <c r="AA33" s="38"/>
      <c r="AB33" s="38"/>
      <c r="AC33" s="38"/>
      <c r="AD33" s="38"/>
      <c r="AE33" s="40"/>
    </row>
    <row r="34" spans="1:31" x14ac:dyDescent="0.35">
      <c r="A34" s="21" t="s">
        <v>50</v>
      </c>
      <c r="B34" s="82">
        <v>523</v>
      </c>
      <c r="C34" s="83">
        <v>3697.8828319999998</v>
      </c>
      <c r="D34" s="99">
        <v>44.745747799</v>
      </c>
      <c r="E34" s="104">
        <v>1.9460321372</v>
      </c>
      <c r="F34" s="105"/>
      <c r="G34" s="106"/>
      <c r="H34" s="93"/>
      <c r="I34" s="102"/>
      <c r="J34" s="102"/>
      <c r="K34" s="102"/>
      <c r="L34" s="102"/>
      <c r="M34" s="102"/>
      <c r="N34" s="102"/>
      <c r="O34" s="103"/>
      <c r="P34" s="102"/>
      <c r="Q34" s="102"/>
      <c r="R34" s="102"/>
      <c r="S34" s="102"/>
      <c r="T34" s="102"/>
      <c r="U34" s="38"/>
      <c r="V34" s="38"/>
      <c r="W34" s="38"/>
      <c r="X34" s="39"/>
      <c r="Y34" s="38"/>
      <c r="Z34" s="38"/>
      <c r="AA34" s="38"/>
      <c r="AB34" s="38"/>
      <c r="AC34" s="38"/>
      <c r="AD34" s="38"/>
      <c r="AE34" s="40"/>
    </row>
    <row r="35" spans="1:31" x14ac:dyDescent="0.35">
      <c r="A35" s="21" t="s">
        <v>51</v>
      </c>
      <c r="B35" s="82">
        <v>925</v>
      </c>
      <c r="C35" s="83">
        <v>7865.2370090000004</v>
      </c>
      <c r="D35" s="99">
        <v>45.609048352999999</v>
      </c>
      <c r="E35" s="104">
        <v>1.5908526654999999</v>
      </c>
      <c r="F35" s="105"/>
      <c r="G35" s="106"/>
      <c r="H35" s="93"/>
      <c r="I35" s="102"/>
      <c r="J35" s="102"/>
      <c r="K35" s="102"/>
      <c r="L35" s="102"/>
      <c r="M35" s="102"/>
      <c r="N35" s="102"/>
      <c r="O35" s="103"/>
      <c r="P35" s="102"/>
      <c r="Q35" s="102"/>
      <c r="R35" s="102"/>
      <c r="S35" s="102"/>
      <c r="T35" s="102"/>
      <c r="U35" s="38"/>
      <c r="V35" s="38"/>
      <c r="W35" s="38"/>
      <c r="X35" s="39"/>
      <c r="Y35" s="38"/>
      <c r="Z35" s="38"/>
      <c r="AA35" s="38"/>
      <c r="AB35" s="38"/>
      <c r="AC35" s="38"/>
      <c r="AD35" s="38"/>
      <c r="AE35" s="40"/>
    </row>
    <row r="36" spans="1:31" x14ac:dyDescent="0.35">
      <c r="A36" s="21" t="s">
        <v>217</v>
      </c>
      <c r="B36" s="82">
        <v>116</v>
      </c>
      <c r="C36" s="83">
        <v>1130.5043599999999</v>
      </c>
      <c r="D36" s="99">
        <v>47.050665442000003</v>
      </c>
      <c r="E36" s="104">
        <v>5.6887473770000003</v>
      </c>
      <c r="F36" s="105"/>
      <c r="G36" s="106"/>
      <c r="H36" s="93"/>
      <c r="I36" s="102"/>
      <c r="J36" s="102"/>
      <c r="K36" s="102"/>
      <c r="L36" s="102"/>
      <c r="M36" s="102"/>
      <c r="N36" s="102"/>
      <c r="O36" s="103"/>
      <c r="P36" s="102"/>
      <c r="Q36" s="102"/>
      <c r="R36" s="102"/>
      <c r="S36" s="102"/>
      <c r="T36" s="102"/>
      <c r="U36" s="38"/>
      <c r="V36" s="38"/>
      <c r="W36" s="38"/>
      <c r="X36" s="39"/>
      <c r="Y36" s="38"/>
      <c r="Z36" s="38"/>
      <c r="AA36" s="38"/>
      <c r="AB36" s="38"/>
      <c r="AC36" s="38"/>
      <c r="AD36" s="38"/>
      <c r="AE36" s="40"/>
    </row>
    <row r="37" spans="1:31" x14ac:dyDescent="0.35">
      <c r="A37" s="21" t="s">
        <v>218</v>
      </c>
      <c r="B37" s="82">
        <v>127</v>
      </c>
      <c r="C37" s="83">
        <v>18546.826829000001</v>
      </c>
      <c r="D37" s="99">
        <v>50.42944533</v>
      </c>
      <c r="E37" s="104">
        <v>3.5421636956000002</v>
      </c>
      <c r="F37" s="105"/>
      <c r="G37" s="106"/>
      <c r="H37" s="93"/>
      <c r="I37" s="102"/>
      <c r="J37" s="102"/>
      <c r="K37" s="102"/>
      <c r="L37" s="102"/>
      <c r="M37" s="102"/>
      <c r="N37" s="102"/>
      <c r="O37" s="103"/>
      <c r="P37" s="102"/>
      <c r="Q37" s="102"/>
      <c r="R37" s="102"/>
      <c r="S37" s="102"/>
      <c r="T37" s="102"/>
      <c r="U37" s="38"/>
      <c r="V37" s="38"/>
      <c r="W37" s="38"/>
      <c r="X37" s="39"/>
      <c r="Y37" s="38"/>
      <c r="Z37" s="38"/>
      <c r="AA37" s="38"/>
      <c r="AB37" s="38"/>
      <c r="AC37" s="38"/>
      <c r="AD37" s="38"/>
      <c r="AE37" s="40"/>
    </row>
    <row r="38" spans="1:31" x14ac:dyDescent="0.35">
      <c r="A38" s="21" t="s">
        <v>219</v>
      </c>
      <c r="B38" s="82">
        <v>229</v>
      </c>
      <c r="C38" s="83">
        <v>2100.7109959999998</v>
      </c>
      <c r="D38" s="99">
        <v>67.793976254</v>
      </c>
      <c r="E38" s="104">
        <v>2.915126694</v>
      </c>
      <c r="F38" s="105"/>
      <c r="G38" s="106"/>
      <c r="H38" s="93"/>
      <c r="I38" s="102"/>
      <c r="J38" s="102"/>
      <c r="K38" s="102"/>
      <c r="L38" s="102"/>
      <c r="M38" s="102"/>
      <c r="N38" s="102"/>
      <c r="O38" s="103"/>
      <c r="P38" s="102"/>
      <c r="Q38" s="102"/>
      <c r="R38" s="102"/>
      <c r="S38" s="102"/>
      <c r="T38" s="102"/>
      <c r="U38" s="38"/>
      <c r="V38" s="38"/>
      <c r="W38" s="38"/>
      <c r="X38" s="39"/>
      <c r="Y38" s="38"/>
      <c r="Z38" s="38"/>
      <c r="AA38" s="38"/>
      <c r="AB38" s="38"/>
      <c r="AC38" s="38"/>
      <c r="AD38" s="38"/>
      <c r="AE38" s="40"/>
    </row>
    <row r="39" spans="1:31" x14ac:dyDescent="0.35">
      <c r="N39" s="38"/>
    </row>
    <row r="40" spans="1:31" x14ac:dyDescent="0.35">
      <c r="A40" s="6" t="s">
        <v>52</v>
      </c>
    </row>
    <row r="41" spans="1:31" ht="112.4" customHeight="1" x14ac:dyDescent="0.35">
      <c r="A41" s="7" t="s">
        <v>53</v>
      </c>
      <c r="B41" s="109" t="s">
        <v>238</v>
      </c>
      <c r="C41" s="109"/>
      <c r="D41" s="109"/>
      <c r="E41" s="109"/>
      <c r="F41" s="109"/>
      <c r="G41" s="109"/>
      <c r="H41" s="109"/>
      <c r="I41" s="109"/>
      <c r="J41" s="50"/>
      <c r="K41" s="50"/>
      <c r="L41" s="50"/>
      <c r="M41" s="50"/>
    </row>
    <row r="42" spans="1:31" ht="30" customHeight="1" x14ac:dyDescent="0.35">
      <c r="B42" s="109" t="s">
        <v>228</v>
      </c>
      <c r="C42" s="109"/>
      <c r="D42" s="109"/>
      <c r="E42" s="109"/>
      <c r="F42" s="109"/>
      <c r="G42" s="109"/>
      <c r="H42" s="109"/>
      <c r="I42" s="109"/>
      <c r="J42" s="50"/>
      <c r="K42" s="50"/>
      <c r="L42" s="50"/>
      <c r="M42" s="50"/>
    </row>
    <row r="43" spans="1:31" ht="27.25" customHeight="1" x14ac:dyDescent="0.35">
      <c r="A43" s="48" t="s">
        <v>152</v>
      </c>
      <c r="B43" s="109" t="s">
        <v>221</v>
      </c>
      <c r="C43" s="109"/>
      <c r="D43" s="109"/>
      <c r="E43" s="109"/>
      <c r="F43" s="109"/>
      <c r="G43" s="109"/>
      <c r="H43" s="109"/>
      <c r="I43" s="109"/>
    </row>
    <row r="44" spans="1:31" ht="14.5" customHeight="1" x14ac:dyDescent="0.35">
      <c r="A44" s="48" t="s">
        <v>222</v>
      </c>
      <c r="B44" s="109" t="s">
        <v>223</v>
      </c>
      <c r="C44" s="109"/>
      <c r="D44" s="109"/>
      <c r="E44" s="109"/>
      <c r="F44" s="109"/>
      <c r="G44" s="109"/>
      <c r="H44" s="109"/>
      <c r="I44" s="109"/>
    </row>
    <row r="45" spans="1:31" x14ac:dyDescent="0.35">
      <c r="A45" s="48" t="s">
        <v>224</v>
      </c>
      <c r="B45" s="107" t="s">
        <v>153</v>
      </c>
      <c r="C45" s="107"/>
      <c r="D45" s="107"/>
      <c r="E45" s="107"/>
      <c r="F45" s="107"/>
      <c r="G45" s="107"/>
      <c r="H45" s="107"/>
      <c r="I45" s="107"/>
    </row>
  </sheetData>
  <mergeCells count="12">
    <mergeCell ref="AC12:AE12"/>
    <mergeCell ref="B12:E12"/>
    <mergeCell ref="F12:H12"/>
    <mergeCell ref="I12:M12"/>
    <mergeCell ref="N12:R12"/>
    <mergeCell ref="S12:W12"/>
    <mergeCell ref="X12:AB12"/>
    <mergeCell ref="B43:I43"/>
    <mergeCell ref="B44:I44"/>
    <mergeCell ref="B45:I45"/>
    <mergeCell ref="B41:I41"/>
    <mergeCell ref="B42:I42"/>
  </mergeCells>
  <conditionalFormatting sqref="C14:C38">
    <cfRule type="expression" dxfId="54" priority="7">
      <formula>"$G3=1"</formula>
    </cfRule>
  </conditionalFormatting>
  <conditionalFormatting sqref="G14:G38">
    <cfRule type="expression" dxfId="53" priority="6">
      <formula>"$G3=1"</formula>
    </cfRule>
  </conditionalFormatting>
  <conditionalFormatting sqref="J14:K14 O14:R14 K15:K38 P15:P38 J27 J36 J38">
    <cfRule type="expression" dxfId="52" priority="5">
      <formula>"$G3=1"</formula>
    </cfRule>
  </conditionalFormatting>
  <conditionalFormatting sqref="T14:U14 X14:AB14 S14:S35 U15:U38 Z15:Z38 T27 O36:T36 S37 O38:T38">
    <cfRule type="expression" dxfId="51" priority="4">
      <formula>"$G3=1"</formula>
    </cfRule>
  </conditionalFormatting>
  <conditionalFormatting sqref="X36:AD36 X38:AD38">
    <cfRule type="expression" dxfId="50" priority="3">
      <formula>"$G3=1"</formula>
    </cfRule>
  </conditionalFormatting>
  <conditionalFormatting sqref="AE14:AE38">
    <cfRule type="cellIs" dxfId="49" priority="1" operator="lessThan">
      <formula>-1.96</formula>
    </cfRule>
    <cfRule type="cellIs" dxfId="48" priority="2" operator="greaterThan">
      <formula>1.96</formula>
    </cfRule>
  </conditionalFormatting>
  <hyperlinks>
    <hyperlink ref="K1" location="Contents!B71" display="Contents" xr:uid="{906E25C4-D2E5-4FD9-AD36-4A45E76441C0}"/>
  </hyperlinks>
  <pageMargins left="0.7" right="0.7" top="0.75" bottom="0.75" header="0.3" footer="0.3"/>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9703A-9EFC-47D4-88E7-FFCB9B2EE719}">
  <dimension ref="A1:AF45"/>
  <sheetViews>
    <sheetView zoomScale="90" zoomScaleNormal="90" workbookViewId="0">
      <selection activeCell="L19" sqref="L19"/>
    </sheetView>
  </sheetViews>
  <sheetFormatPr defaultRowHeight="14.5" x14ac:dyDescent="0.35"/>
  <cols>
    <col min="1" max="1" width="26.81640625" bestFit="1" customWidth="1"/>
    <col min="2" max="9" width="15.7265625" customWidth="1"/>
    <col min="10" max="33" width="10.7265625" customWidth="1"/>
  </cols>
  <sheetData>
    <row r="1" spans="1:32" s="75" customFormat="1" ht="30.75" customHeight="1" x14ac:dyDescent="0.35">
      <c r="A1" s="73" t="s">
        <v>2</v>
      </c>
      <c r="B1" s="74" t="str">
        <f>Contents!B2</f>
        <v>Digital education at school in Europe: Bridging gaps in access, teaching and learning - 2026</v>
      </c>
      <c r="C1" s="69"/>
      <c r="D1" s="69"/>
      <c r="E1" s="69"/>
      <c r="F1" s="69"/>
      <c r="G1" s="69"/>
      <c r="H1" s="69"/>
      <c r="I1" s="70"/>
      <c r="J1" s="69"/>
      <c r="K1" s="81" t="s">
        <v>312</v>
      </c>
      <c r="L1" s="69"/>
      <c r="M1" s="69"/>
      <c r="N1" s="69"/>
    </row>
    <row r="2" spans="1:32" s="4" customFormat="1" ht="17.25" customHeight="1" x14ac:dyDescent="0.35">
      <c r="A2" s="2" t="s">
        <v>3</v>
      </c>
      <c r="B2" s="3" t="str">
        <f>'Table 5.1'!$B$2</f>
        <v>Chapter 5: Integrating digital technologies into teaching</v>
      </c>
      <c r="C2" s="3"/>
      <c r="D2" s="3"/>
      <c r="E2" s="3"/>
      <c r="F2" s="3"/>
      <c r="G2" s="3"/>
      <c r="H2" s="3"/>
      <c r="I2" s="3"/>
      <c r="J2" s="3"/>
      <c r="K2" s="3"/>
      <c r="L2" s="3"/>
      <c r="M2" s="3"/>
      <c r="N2" s="3"/>
    </row>
    <row r="3" spans="1:32" s="4" customFormat="1" ht="17.25" customHeight="1" x14ac:dyDescent="0.35">
      <c r="A3" s="2"/>
      <c r="B3" s="3"/>
      <c r="C3" s="3"/>
      <c r="D3" s="3"/>
      <c r="E3" s="3"/>
      <c r="F3" s="3"/>
      <c r="G3" s="3"/>
      <c r="H3" s="3"/>
      <c r="I3" s="3"/>
      <c r="J3" s="3"/>
      <c r="K3" s="3"/>
      <c r="L3" s="3"/>
      <c r="M3" s="3"/>
      <c r="N3" s="3"/>
    </row>
    <row r="4" spans="1:32" s="4" customFormat="1" ht="17.25" customHeight="1" x14ac:dyDescent="0.35">
      <c r="A4" s="2" t="s">
        <v>6</v>
      </c>
      <c r="B4" s="3" t="s">
        <v>336</v>
      </c>
      <c r="C4" s="3"/>
      <c r="D4" s="3"/>
      <c r="E4" s="3"/>
      <c r="F4" s="3"/>
      <c r="G4" s="3"/>
      <c r="H4" s="3"/>
      <c r="I4" s="3"/>
      <c r="J4" s="3"/>
      <c r="K4" s="3"/>
      <c r="L4" s="3"/>
      <c r="M4" s="3"/>
      <c r="N4" s="3"/>
    </row>
    <row r="5" spans="1:32" s="4" customFormat="1" ht="17.25" customHeight="1" x14ac:dyDescent="0.35">
      <c r="A5" s="2"/>
      <c r="B5" s="3"/>
      <c r="C5" s="3"/>
      <c r="D5" s="3"/>
      <c r="E5" s="3"/>
      <c r="F5" s="3"/>
      <c r="G5" s="3"/>
      <c r="H5" s="3"/>
      <c r="I5" s="3"/>
      <c r="J5" s="3"/>
      <c r="K5" s="3"/>
      <c r="L5" s="3"/>
      <c r="M5" s="3"/>
      <c r="N5" s="3"/>
    </row>
    <row r="6" spans="1:32" ht="17.25" customHeight="1" x14ac:dyDescent="0.35">
      <c r="A6" s="2" t="s">
        <v>8</v>
      </c>
      <c r="B6" s="3">
        <v>2023</v>
      </c>
      <c r="C6" s="3"/>
      <c r="D6" s="3"/>
      <c r="E6" s="3"/>
      <c r="F6" s="3"/>
      <c r="G6" s="3"/>
      <c r="H6" s="3"/>
      <c r="I6" s="3"/>
      <c r="J6" s="3"/>
      <c r="K6" s="3"/>
      <c r="L6" s="3"/>
      <c r="M6" s="3"/>
      <c r="N6" s="3"/>
    </row>
    <row r="7" spans="1:32" ht="17.25" customHeight="1" x14ac:dyDescent="0.35">
      <c r="A7" s="5"/>
    </row>
    <row r="8" spans="1:32" ht="24" customHeight="1" x14ac:dyDescent="0.35">
      <c r="A8" s="2" t="s">
        <v>9</v>
      </c>
      <c r="B8" s="16" t="s">
        <v>239</v>
      </c>
      <c r="C8" s="17"/>
      <c r="D8" s="17"/>
      <c r="E8" s="17"/>
      <c r="F8" s="17"/>
      <c r="G8" s="17"/>
      <c r="H8" s="17"/>
      <c r="I8" s="17"/>
      <c r="J8" s="17"/>
      <c r="K8" s="17"/>
      <c r="L8" s="17"/>
      <c r="M8" s="17"/>
      <c r="N8" s="17"/>
    </row>
    <row r="9" spans="1:32" x14ac:dyDescent="0.35">
      <c r="A9" s="2" t="s">
        <v>11</v>
      </c>
      <c r="B9" s="3" t="s">
        <v>12</v>
      </c>
      <c r="C9" s="18"/>
      <c r="D9" s="18"/>
      <c r="E9" s="18"/>
      <c r="F9" s="17"/>
      <c r="G9" s="17"/>
      <c r="H9" s="17"/>
      <c r="I9" s="17"/>
      <c r="J9" s="17"/>
      <c r="K9" s="17"/>
      <c r="L9" s="17"/>
      <c r="M9" s="17"/>
      <c r="N9" s="17"/>
    </row>
    <row r="12" spans="1:32" x14ac:dyDescent="0.35">
      <c r="B12" s="130" t="s">
        <v>240</v>
      </c>
      <c r="C12" s="131"/>
      <c r="D12" s="131"/>
      <c r="E12" s="132"/>
      <c r="F12" s="130" t="s">
        <v>241</v>
      </c>
      <c r="G12" s="131"/>
      <c r="H12" s="131"/>
      <c r="I12" s="132"/>
      <c r="J12" s="133"/>
      <c r="K12" s="133"/>
      <c r="L12" s="133"/>
      <c r="M12" s="133"/>
      <c r="N12" s="133"/>
      <c r="O12" s="133"/>
      <c r="P12" s="133"/>
      <c r="Q12" s="133"/>
      <c r="R12" s="133"/>
      <c r="S12" s="133"/>
      <c r="T12" s="133"/>
      <c r="U12" s="133"/>
      <c r="V12" s="133"/>
      <c r="W12" s="133"/>
      <c r="X12" s="133"/>
      <c r="Y12" s="133"/>
      <c r="Z12" s="133"/>
      <c r="AA12" s="133"/>
      <c r="AB12" s="133"/>
      <c r="AC12" s="133"/>
      <c r="AD12" s="121"/>
      <c r="AE12" s="121"/>
      <c r="AF12" s="121"/>
    </row>
    <row r="13" spans="1:32" ht="28" x14ac:dyDescent="0.35">
      <c r="A13" s="23"/>
      <c r="B13" s="44" t="s">
        <v>19</v>
      </c>
      <c r="C13" s="44" t="s">
        <v>20</v>
      </c>
      <c r="D13" s="44" t="s">
        <v>21</v>
      </c>
      <c r="E13" s="44" t="s">
        <v>22</v>
      </c>
      <c r="F13" s="44" t="s">
        <v>19</v>
      </c>
      <c r="G13" s="44" t="s">
        <v>20</v>
      </c>
      <c r="H13" s="44" t="s">
        <v>21</v>
      </c>
      <c r="I13" s="44"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35">
      <c r="A14" s="21" t="s">
        <v>208</v>
      </c>
      <c r="B14" s="82">
        <v>402</v>
      </c>
      <c r="C14" s="83">
        <v>5361.9007069999998</v>
      </c>
      <c r="D14" s="99">
        <v>32.540886678</v>
      </c>
      <c r="E14" s="99">
        <v>1.8769078158000001</v>
      </c>
      <c r="F14" s="82">
        <v>657</v>
      </c>
      <c r="G14" s="83">
        <v>7995.9960940000001</v>
      </c>
      <c r="H14" s="99">
        <v>49.554823069999998</v>
      </c>
      <c r="I14" s="99">
        <v>1.4093258429</v>
      </c>
      <c r="J14" s="102"/>
      <c r="K14" s="103"/>
      <c r="L14" s="102"/>
      <c r="M14" s="102"/>
      <c r="N14" s="102"/>
      <c r="O14" s="102"/>
      <c r="P14" s="103"/>
      <c r="Q14" s="102"/>
      <c r="R14" s="102"/>
      <c r="S14" s="102"/>
      <c r="T14" s="102"/>
      <c r="U14" s="38"/>
      <c r="V14" s="38"/>
      <c r="W14" s="38"/>
      <c r="X14" s="38"/>
      <c r="Y14" s="39"/>
      <c r="Z14" s="38"/>
      <c r="AA14" s="38"/>
      <c r="AB14" s="38"/>
      <c r="AC14" s="38"/>
      <c r="AD14" s="38"/>
      <c r="AE14" s="38"/>
      <c r="AF14" s="40"/>
    </row>
    <row r="15" spans="1:32" x14ac:dyDescent="0.35">
      <c r="A15" s="21" t="s">
        <v>29</v>
      </c>
      <c r="B15" s="82">
        <v>1195</v>
      </c>
      <c r="C15" s="83">
        <v>14628.887441000001</v>
      </c>
      <c r="D15" s="99">
        <v>39.577817377000002</v>
      </c>
      <c r="E15" s="99">
        <v>1.3177630742999999</v>
      </c>
      <c r="F15" s="82">
        <v>1340</v>
      </c>
      <c r="G15" s="83">
        <v>15962.937835999999</v>
      </c>
      <c r="H15" s="99">
        <v>45.773171943000001</v>
      </c>
      <c r="I15" s="99">
        <v>1.0260611814</v>
      </c>
      <c r="J15" s="102"/>
      <c r="K15" s="103"/>
      <c r="L15" s="102"/>
      <c r="M15" s="102"/>
      <c r="N15" s="102"/>
      <c r="O15" s="102"/>
      <c r="P15" s="103"/>
      <c r="Q15" s="102"/>
      <c r="R15" s="102"/>
      <c r="S15" s="102"/>
      <c r="T15" s="102"/>
      <c r="U15" s="38"/>
      <c r="V15" s="38"/>
      <c r="W15" s="38"/>
      <c r="X15" s="38"/>
      <c r="Y15" s="39"/>
      <c r="Z15" s="38"/>
      <c r="AA15" s="38"/>
      <c r="AB15" s="38"/>
      <c r="AC15" s="38"/>
      <c r="AD15" s="38"/>
      <c r="AE15" s="38"/>
      <c r="AF15" s="40"/>
    </row>
    <row r="16" spans="1:32" x14ac:dyDescent="0.35">
      <c r="A16" s="21" t="s">
        <v>209</v>
      </c>
      <c r="B16" s="82">
        <v>418</v>
      </c>
      <c r="C16" s="83">
        <v>4822.0787190000001</v>
      </c>
      <c r="D16" s="99">
        <v>47.287468826999998</v>
      </c>
      <c r="E16" s="99">
        <v>2.0500888525000001</v>
      </c>
      <c r="F16" s="82">
        <v>445</v>
      </c>
      <c r="G16" s="83">
        <v>5253.077585</v>
      </c>
      <c r="H16" s="99">
        <v>53.837338297000002</v>
      </c>
      <c r="I16" s="99">
        <v>2.3005447037</v>
      </c>
      <c r="J16" s="102"/>
      <c r="K16" s="103"/>
      <c r="L16" s="102"/>
      <c r="M16" s="102"/>
      <c r="N16" s="102"/>
      <c r="O16" s="102"/>
      <c r="P16" s="103"/>
      <c r="Q16" s="102"/>
      <c r="R16" s="102"/>
      <c r="S16" s="102"/>
      <c r="T16" s="102"/>
      <c r="U16" s="38"/>
      <c r="V16" s="38"/>
      <c r="W16" s="38"/>
      <c r="X16" s="38"/>
      <c r="Y16" s="39"/>
      <c r="Z16" s="38"/>
      <c r="AA16" s="38"/>
      <c r="AB16" s="38"/>
      <c r="AC16" s="38"/>
      <c r="AD16" s="38"/>
      <c r="AE16" s="38"/>
      <c r="AF16" s="40"/>
    </row>
    <row r="17" spans="1:32" x14ac:dyDescent="0.35">
      <c r="A17" s="21" t="s">
        <v>210</v>
      </c>
      <c r="B17" s="82">
        <v>1048</v>
      </c>
      <c r="C17" s="83">
        <v>100989.397161</v>
      </c>
      <c r="D17" s="99">
        <v>47.495141033000003</v>
      </c>
      <c r="E17" s="99">
        <v>2.8084018731999998</v>
      </c>
      <c r="F17" s="82">
        <v>718</v>
      </c>
      <c r="G17" s="83">
        <v>71599.375859000007</v>
      </c>
      <c r="H17" s="99">
        <v>34.982286254999998</v>
      </c>
      <c r="I17" s="99">
        <v>1.9047615244</v>
      </c>
      <c r="J17" s="102"/>
      <c r="K17" s="103"/>
      <c r="L17" s="102"/>
      <c r="M17" s="102"/>
      <c r="N17" s="102"/>
      <c r="O17" s="102"/>
      <c r="P17" s="103"/>
      <c r="Q17" s="102"/>
      <c r="R17" s="102"/>
      <c r="S17" s="102"/>
      <c r="T17" s="102"/>
      <c r="U17" s="38"/>
      <c r="V17" s="38"/>
      <c r="W17" s="38"/>
      <c r="X17" s="38"/>
      <c r="Y17" s="39"/>
      <c r="Z17" s="38"/>
      <c r="AA17" s="38"/>
      <c r="AB17" s="38"/>
      <c r="AC17" s="38"/>
      <c r="AD17" s="38"/>
      <c r="AE17" s="38"/>
      <c r="AF17" s="40"/>
    </row>
    <row r="18" spans="1:32" x14ac:dyDescent="0.35">
      <c r="A18" s="21" t="s">
        <v>32</v>
      </c>
      <c r="B18" s="82">
        <v>762</v>
      </c>
      <c r="C18" s="83">
        <v>8681.026339</v>
      </c>
      <c r="D18" s="99">
        <v>33.597744601000002</v>
      </c>
      <c r="E18" s="99">
        <v>1.0834640174000001</v>
      </c>
      <c r="F18" s="82">
        <v>821</v>
      </c>
      <c r="G18" s="83">
        <v>9538.7589979999993</v>
      </c>
      <c r="H18" s="99">
        <v>38.371405056999997</v>
      </c>
      <c r="I18" s="99">
        <v>1.2661375928</v>
      </c>
      <c r="J18" s="102"/>
      <c r="K18" s="103"/>
      <c r="L18" s="102"/>
      <c r="M18" s="102"/>
      <c r="N18" s="102"/>
      <c r="O18" s="102"/>
      <c r="P18" s="103"/>
      <c r="Q18" s="102"/>
      <c r="R18" s="102"/>
      <c r="S18" s="102"/>
      <c r="T18" s="102"/>
      <c r="U18" s="38"/>
      <c r="V18" s="38"/>
      <c r="W18" s="38"/>
      <c r="X18" s="38"/>
      <c r="Y18" s="39"/>
      <c r="Z18" s="38"/>
      <c r="AA18" s="38"/>
      <c r="AB18" s="38"/>
      <c r="AC18" s="38"/>
      <c r="AD18" s="38"/>
      <c r="AE18" s="38"/>
      <c r="AF18" s="40"/>
    </row>
    <row r="19" spans="1:32" x14ac:dyDescent="0.35">
      <c r="A19" s="21" t="s">
        <v>33</v>
      </c>
      <c r="B19" s="82">
        <v>1387</v>
      </c>
      <c r="C19" s="83">
        <v>29474.897660999999</v>
      </c>
      <c r="D19" s="99">
        <v>23.663623166000001</v>
      </c>
      <c r="E19" s="99">
        <v>1.0261971941000001</v>
      </c>
      <c r="F19" s="82">
        <v>1998</v>
      </c>
      <c r="G19" s="83">
        <v>39954.435963999997</v>
      </c>
      <c r="H19" s="99">
        <v>33.159627997999998</v>
      </c>
      <c r="I19" s="99">
        <v>1.0953635676</v>
      </c>
      <c r="J19" s="102"/>
      <c r="K19" s="103"/>
      <c r="L19" s="102"/>
      <c r="M19" s="102"/>
      <c r="N19" s="102"/>
      <c r="O19" s="102"/>
      <c r="P19" s="103"/>
      <c r="Q19" s="102"/>
      <c r="R19" s="102"/>
      <c r="S19" s="102"/>
      <c r="T19" s="102"/>
      <c r="U19" s="38"/>
      <c r="V19" s="38"/>
      <c r="W19" s="38"/>
      <c r="X19" s="38"/>
      <c r="Y19" s="39"/>
      <c r="Z19" s="38"/>
      <c r="AA19" s="38"/>
      <c r="AB19" s="38"/>
      <c r="AC19" s="38"/>
      <c r="AD19" s="38"/>
      <c r="AE19" s="38"/>
      <c r="AF19" s="40"/>
    </row>
    <row r="20" spans="1:32" x14ac:dyDescent="0.35">
      <c r="A20" s="21" t="s">
        <v>211</v>
      </c>
      <c r="B20" s="82">
        <v>911</v>
      </c>
      <c r="C20" s="83">
        <v>94063.777786000006</v>
      </c>
      <c r="D20" s="99">
        <v>62.824444644000003</v>
      </c>
      <c r="E20" s="99">
        <v>1.3281321295999999</v>
      </c>
      <c r="F20" s="82">
        <v>668</v>
      </c>
      <c r="G20" s="83">
        <v>70535.857999999993</v>
      </c>
      <c r="H20" s="99">
        <v>49.419800717000001</v>
      </c>
      <c r="I20" s="99">
        <v>1.5968221767999999</v>
      </c>
      <c r="J20" s="102"/>
      <c r="K20" s="103"/>
      <c r="L20" s="102"/>
      <c r="M20" s="102"/>
      <c r="N20" s="102"/>
      <c r="O20" s="102"/>
      <c r="P20" s="103"/>
      <c r="Q20" s="102"/>
      <c r="R20" s="102"/>
      <c r="S20" s="102"/>
      <c r="T20" s="102"/>
      <c r="U20" s="38"/>
      <c r="V20" s="38"/>
      <c r="W20" s="38"/>
      <c r="X20" s="38"/>
      <c r="Y20" s="39"/>
      <c r="Z20" s="38"/>
      <c r="AA20" s="38"/>
      <c r="AB20" s="38"/>
      <c r="AC20" s="38"/>
      <c r="AD20" s="38"/>
      <c r="AE20" s="38"/>
      <c r="AF20" s="40"/>
    </row>
    <row r="21" spans="1:32" x14ac:dyDescent="0.35">
      <c r="A21" s="21" t="s">
        <v>35</v>
      </c>
      <c r="B21" s="82">
        <v>446</v>
      </c>
      <c r="C21" s="83">
        <v>2606.5628139999999</v>
      </c>
      <c r="D21" s="99">
        <v>23.049538965</v>
      </c>
      <c r="E21" s="99">
        <v>1.1266790146000001</v>
      </c>
      <c r="F21" s="82">
        <v>733</v>
      </c>
      <c r="G21" s="83">
        <v>4789.4356639999996</v>
      </c>
      <c r="H21" s="99">
        <v>45.131021771999997</v>
      </c>
      <c r="I21" s="99">
        <v>1.4394068384000001</v>
      </c>
      <c r="J21" s="102"/>
      <c r="K21" s="103"/>
      <c r="L21" s="102"/>
      <c r="M21" s="102"/>
      <c r="N21" s="102"/>
      <c r="O21" s="102"/>
      <c r="P21" s="103"/>
      <c r="Q21" s="102"/>
      <c r="R21" s="102"/>
      <c r="S21" s="102"/>
      <c r="T21" s="102"/>
      <c r="U21" s="38"/>
      <c r="V21" s="38"/>
      <c r="W21" s="38"/>
      <c r="X21" s="38"/>
      <c r="Y21" s="39"/>
      <c r="Z21" s="38"/>
      <c r="AA21" s="38"/>
      <c r="AB21" s="38"/>
      <c r="AC21" s="38"/>
      <c r="AD21" s="38"/>
      <c r="AE21" s="38"/>
      <c r="AF21" s="40"/>
    </row>
    <row r="22" spans="1:32" x14ac:dyDescent="0.35">
      <c r="A22" s="21" t="s">
        <v>36</v>
      </c>
      <c r="B22" s="82">
        <v>564</v>
      </c>
      <c r="C22" s="83">
        <v>33549.279496000003</v>
      </c>
      <c r="D22" s="99">
        <v>27.724344712000001</v>
      </c>
      <c r="E22" s="99">
        <v>1.2758212984999999</v>
      </c>
      <c r="F22" s="82">
        <v>668</v>
      </c>
      <c r="G22" s="83">
        <v>38674.175933999999</v>
      </c>
      <c r="H22" s="99">
        <v>33.057570169000002</v>
      </c>
      <c r="I22" s="99">
        <v>1.1692376996</v>
      </c>
      <c r="J22" s="102"/>
      <c r="K22" s="103"/>
      <c r="L22" s="102"/>
      <c r="M22" s="102"/>
      <c r="N22" s="102"/>
      <c r="O22" s="102"/>
      <c r="P22" s="103"/>
      <c r="Q22" s="102"/>
      <c r="R22" s="102"/>
      <c r="S22" s="102"/>
      <c r="T22" s="102"/>
      <c r="U22" s="38"/>
      <c r="V22" s="38"/>
      <c r="W22" s="38"/>
      <c r="X22" s="38"/>
      <c r="Y22" s="39"/>
      <c r="Z22" s="38"/>
      <c r="AA22" s="38"/>
      <c r="AB22" s="38"/>
      <c r="AC22" s="38"/>
      <c r="AD22" s="38"/>
      <c r="AE22" s="38"/>
      <c r="AF22" s="40"/>
    </row>
    <row r="23" spans="1:32" x14ac:dyDescent="0.35">
      <c r="A23" s="21" t="s">
        <v>212</v>
      </c>
      <c r="B23" s="82">
        <v>297</v>
      </c>
      <c r="C23" s="83">
        <v>725.53093000000001</v>
      </c>
      <c r="D23" s="99">
        <v>30.447019812000001</v>
      </c>
      <c r="E23" s="99">
        <v>2.0126485815000001</v>
      </c>
      <c r="F23" s="82">
        <v>326</v>
      </c>
      <c r="G23" s="83">
        <v>779.54871700000001</v>
      </c>
      <c r="H23" s="99">
        <v>35.751171835000001</v>
      </c>
      <c r="I23" s="99">
        <v>1.9461124433999999</v>
      </c>
      <c r="J23" s="102"/>
      <c r="K23" s="103"/>
      <c r="L23" s="102"/>
      <c r="M23" s="102"/>
      <c r="N23" s="102"/>
      <c r="O23" s="102"/>
      <c r="P23" s="103"/>
      <c r="Q23" s="102"/>
      <c r="R23" s="102"/>
      <c r="S23" s="102"/>
      <c r="T23" s="102"/>
      <c r="U23" s="38"/>
      <c r="V23" s="38"/>
      <c r="W23" s="38"/>
      <c r="X23" s="38"/>
      <c r="Y23" s="39"/>
      <c r="Z23" s="38"/>
      <c r="AA23" s="38"/>
      <c r="AB23" s="38"/>
      <c r="AC23" s="38"/>
      <c r="AD23" s="38"/>
      <c r="AE23" s="38"/>
      <c r="AF23" s="40"/>
    </row>
    <row r="24" spans="1:32" x14ac:dyDescent="0.35">
      <c r="A24" s="21" t="s">
        <v>38</v>
      </c>
      <c r="B24" s="82">
        <v>506</v>
      </c>
      <c r="C24" s="83">
        <v>2236.0051640000001</v>
      </c>
      <c r="D24" s="99">
        <v>33.647401862999999</v>
      </c>
      <c r="E24" s="99">
        <v>1.3201915838</v>
      </c>
      <c r="F24" s="82">
        <v>597</v>
      </c>
      <c r="G24" s="83">
        <v>2356.9323909999998</v>
      </c>
      <c r="H24" s="99">
        <v>38.621205240999998</v>
      </c>
      <c r="I24" s="99">
        <v>1.4308714019</v>
      </c>
      <c r="J24" s="102"/>
      <c r="K24" s="103"/>
      <c r="L24" s="102"/>
      <c r="M24" s="102"/>
      <c r="N24" s="102"/>
      <c r="O24" s="102"/>
      <c r="P24" s="103"/>
      <c r="Q24" s="102"/>
      <c r="R24" s="102"/>
      <c r="S24" s="102"/>
      <c r="T24" s="102"/>
      <c r="U24" s="38"/>
      <c r="V24" s="38"/>
      <c r="W24" s="38"/>
      <c r="X24" s="38"/>
      <c r="Y24" s="39"/>
      <c r="Z24" s="38"/>
      <c r="AA24" s="38"/>
      <c r="AB24" s="38"/>
      <c r="AC24" s="38"/>
      <c r="AD24" s="38"/>
      <c r="AE24" s="38"/>
      <c r="AF24" s="40"/>
    </row>
    <row r="25" spans="1:32" x14ac:dyDescent="0.35">
      <c r="A25" s="21" t="s">
        <v>40</v>
      </c>
      <c r="B25" s="82">
        <v>714</v>
      </c>
      <c r="C25" s="83">
        <v>14415.860731999999</v>
      </c>
      <c r="D25" s="99">
        <v>47.596360820000001</v>
      </c>
      <c r="E25" s="99">
        <v>1.9713427373000001</v>
      </c>
      <c r="F25" s="82">
        <v>982</v>
      </c>
      <c r="G25" s="83">
        <v>19166.102900000002</v>
      </c>
      <c r="H25" s="99">
        <v>64.583072596999997</v>
      </c>
      <c r="I25" s="99">
        <v>1.6104675283000001</v>
      </c>
      <c r="J25" s="102"/>
      <c r="K25" s="103"/>
      <c r="L25" s="102"/>
      <c r="M25" s="102"/>
      <c r="N25" s="102"/>
      <c r="O25" s="102"/>
      <c r="P25" s="103"/>
      <c r="Q25" s="102"/>
      <c r="R25" s="102"/>
      <c r="S25" s="102"/>
      <c r="T25" s="102"/>
      <c r="U25" s="38"/>
      <c r="V25" s="38"/>
      <c r="W25" s="38"/>
      <c r="X25" s="38"/>
      <c r="Y25" s="39"/>
      <c r="Z25" s="38"/>
      <c r="AA25" s="38"/>
      <c r="AB25" s="38"/>
      <c r="AC25" s="38"/>
      <c r="AD25" s="38"/>
      <c r="AE25" s="38"/>
      <c r="AF25" s="40"/>
    </row>
    <row r="26" spans="1:32" x14ac:dyDescent="0.35">
      <c r="A26" s="21" t="s">
        <v>213</v>
      </c>
      <c r="B26" s="82">
        <v>134</v>
      </c>
      <c r="C26" s="83">
        <v>583.631711</v>
      </c>
      <c r="D26" s="99">
        <v>35.939952648000002</v>
      </c>
      <c r="E26" s="99">
        <v>2.9848312946000002</v>
      </c>
      <c r="F26" s="82">
        <v>131</v>
      </c>
      <c r="G26" s="83">
        <v>579.618381</v>
      </c>
      <c r="H26" s="99">
        <v>36.078275122000001</v>
      </c>
      <c r="I26" s="99">
        <v>1.5920182836000001</v>
      </c>
      <c r="J26" s="102"/>
      <c r="K26" s="103"/>
      <c r="L26" s="102"/>
      <c r="M26" s="102"/>
      <c r="N26" s="102"/>
      <c r="O26" s="102"/>
      <c r="P26" s="103"/>
      <c r="Q26" s="102"/>
      <c r="R26" s="102"/>
      <c r="S26" s="102"/>
      <c r="T26" s="102"/>
      <c r="U26" s="38"/>
      <c r="V26" s="38"/>
      <c r="W26" s="38"/>
      <c r="X26" s="38"/>
      <c r="Y26" s="39"/>
      <c r="Z26" s="38"/>
      <c r="AA26" s="38"/>
      <c r="AB26" s="38"/>
      <c r="AC26" s="38"/>
      <c r="AD26" s="38"/>
      <c r="AE26" s="38"/>
      <c r="AF26" s="40"/>
    </row>
    <row r="27" spans="1:32" x14ac:dyDescent="0.35">
      <c r="A27" s="21" t="s">
        <v>214</v>
      </c>
      <c r="B27" s="82">
        <v>627</v>
      </c>
      <c r="C27" s="83">
        <v>10747.513636</v>
      </c>
      <c r="D27" s="99">
        <v>39.135853292</v>
      </c>
      <c r="E27" s="99">
        <v>1.2194568153000001</v>
      </c>
      <c r="F27" s="82">
        <v>734</v>
      </c>
      <c r="G27" s="83">
        <v>12905.671474000001</v>
      </c>
      <c r="H27" s="99">
        <v>49.591132678000001</v>
      </c>
      <c r="I27" s="99">
        <v>1.6893257341000001</v>
      </c>
      <c r="J27" s="102"/>
      <c r="K27" s="103"/>
      <c r="L27" s="102"/>
      <c r="M27" s="102"/>
      <c r="N27" s="102"/>
      <c r="O27" s="102"/>
      <c r="P27" s="103"/>
      <c r="Q27" s="102"/>
      <c r="R27" s="102"/>
      <c r="S27" s="102"/>
      <c r="T27" s="102"/>
      <c r="U27" s="38"/>
      <c r="V27" s="38"/>
      <c r="W27" s="38"/>
      <c r="X27" s="38"/>
      <c r="Y27" s="39"/>
      <c r="Z27" s="38"/>
      <c r="AA27" s="38"/>
      <c r="AB27" s="38"/>
      <c r="AC27" s="38"/>
      <c r="AD27" s="38"/>
      <c r="AE27" s="38"/>
      <c r="AF27" s="40"/>
    </row>
    <row r="28" spans="1:32" x14ac:dyDescent="0.35">
      <c r="A28" s="21" t="s">
        <v>43</v>
      </c>
      <c r="B28" s="82">
        <v>435</v>
      </c>
      <c r="C28" s="83">
        <v>4756.201051</v>
      </c>
      <c r="D28" s="99">
        <v>21.455926768000001</v>
      </c>
      <c r="E28" s="99">
        <v>1.2736944782999999</v>
      </c>
      <c r="F28" s="82">
        <v>775</v>
      </c>
      <c r="G28" s="83">
        <v>8247.2007570000005</v>
      </c>
      <c r="H28" s="99">
        <v>38.358754296999997</v>
      </c>
      <c r="I28" s="99">
        <v>1.1906726044</v>
      </c>
      <c r="J28" s="102"/>
      <c r="K28" s="103"/>
      <c r="L28" s="102"/>
      <c r="M28" s="102"/>
      <c r="N28" s="102"/>
      <c r="O28" s="102"/>
      <c r="P28" s="103"/>
      <c r="Q28" s="102"/>
      <c r="R28" s="102"/>
      <c r="S28" s="102"/>
      <c r="T28" s="102"/>
      <c r="U28" s="38"/>
      <c r="V28" s="38"/>
      <c r="W28" s="38"/>
      <c r="X28" s="38"/>
      <c r="Y28" s="39"/>
      <c r="Z28" s="38"/>
      <c r="AA28" s="38"/>
      <c r="AB28" s="38"/>
      <c r="AC28" s="38"/>
      <c r="AD28" s="38"/>
      <c r="AE28" s="38"/>
      <c r="AF28" s="40"/>
    </row>
    <row r="29" spans="1:32" x14ac:dyDescent="0.35">
      <c r="A29" s="21" t="s">
        <v>44</v>
      </c>
      <c r="B29" s="82">
        <v>263</v>
      </c>
      <c r="C29" s="83">
        <v>8543.5195779999995</v>
      </c>
      <c r="D29" s="99">
        <v>15.734637640000001</v>
      </c>
      <c r="E29" s="99">
        <v>1.2268228784999999</v>
      </c>
      <c r="F29" s="82">
        <v>569</v>
      </c>
      <c r="G29" s="83">
        <v>18923.933707</v>
      </c>
      <c r="H29" s="99">
        <v>38.313086972999997</v>
      </c>
      <c r="I29" s="99">
        <v>1.7820296697</v>
      </c>
      <c r="J29" s="102"/>
      <c r="K29" s="103"/>
      <c r="L29" s="102"/>
      <c r="M29" s="102"/>
      <c r="N29" s="102"/>
      <c r="O29" s="102"/>
      <c r="P29" s="103"/>
      <c r="Q29" s="102"/>
      <c r="R29" s="102"/>
      <c r="S29" s="102"/>
      <c r="T29" s="102"/>
      <c r="U29" s="38"/>
      <c r="V29" s="38"/>
      <c r="W29" s="38"/>
      <c r="X29" s="38"/>
      <c r="Y29" s="39"/>
      <c r="Z29" s="38"/>
      <c r="AA29" s="38"/>
      <c r="AB29" s="38"/>
      <c r="AC29" s="38"/>
      <c r="AD29" s="38"/>
      <c r="AE29" s="38"/>
      <c r="AF29" s="40"/>
    </row>
    <row r="30" spans="1:32" x14ac:dyDescent="0.35">
      <c r="A30" s="21" t="s">
        <v>45</v>
      </c>
      <c r="B30" s="82">
        <v>519</v>
      </c>
      <c r="C30" s="83">
        <v>1623.678044</v>
      </c>
      <c r="D30" s="99">
        <v>22.125674375999999</v>
      </c>
      <c r="E30" s="99">
        <v>1.0103044476</v>
      </c>
      <c r="F30" s="82">
        <v>867</v>
      </c>
      <c r="G30" s="83">
        <v>2895.8504069999999</v>
      </c>
      <c r="H30" s="99">
        <v>41.434601563999998</v>
      </c>
      <c r="I30" s="99">
        <v>1.3639763091999999</v>
      </c>
      <c r="J30" s="102"/>
      <c r="K30" s="103"/>
      <c r="L30" s="102"/>
      <c r="M30" s="102"/>
      <c r="N30" s="102"/>
      <c r="O30" s="102"/>
      <c r="P30" s="103"/>
      <c r="Q30" s="102"/>
      <c r="R30" s="102"/>
      <c r="S30" s="102"/>
      <c r="T30" s="102"/>
      <c r="U30" s="38"/>
      <c r="V30" s="38"/>
      <c r="W30" s="38"/>
      <c r="X30" s="38"/>
      <c r="Y30" s="39"/>
      <c r="Z30" s="38"/>
      <c r="AA30" s="38"/>
      <c r="AB30" s="38"/>
      <c r="AC30" s="38"/>
      <c r="AD30" s="38"/>
      <c r="AE30" s="38"/>
      <c r="AF30" s="40"/>
    </row>
    <row r="31" spans="1:32" x14ac:dyDescent="0.35">
      <c r="A31" s="21" t="s">
        <v>215</v>
      </c>
      <c r="B31" s="82">
        <v>645</v>
      </c>
      <c r="C31" s="83">
        <v>7445.7964519999996</v>
      </c>
      <c r="D31" s="99">
        <v>28.333275397000001</v>
      </c>
      <c r="E31" s="99">
        <v>1.3391958822000001</v>
      </c>
      <c r="F31" s="82">
        <v>1057</v>
      </c>
      <c r="G31" s="83">
        <v>12255.836112999999</v>
      </c>
      <c r="H31" s="99">
        <v>48.683962923000003</v>
      </c>
      <c r="I31" s="99">
        <v>1.7632183051000001</v>
      </c>
      <c r="J31" s="102"/>
      <c r="K31" s="103"/>
      <c r="L31" s="102"/>
      <c r="M31" s="102"/>
      <c r="N31" s="102"/>
      <c r="O31" s="102"/>
      <c r="P31" s="103"/>
      <c r="Q31" s="102"/>
      <c r="R31" s="102"/>
      <c r="S31" s="102"/>
      <c r="T31" s="102"/>
      <c r="U31" s="38"/>
      <c r="V31" s="38"/>
      <c r="W31" s="38"/>
      <c r="X31" s="38"/>
      <c r="Y31" s="39"/>
      <c r="Z31" s="38"/>
      <c r="AA31" s="38"/>
      <c r="AB31" s="38"/>
      <c r="AC31" s="38"/>
      <c r="AD31" s="38"/>
      <c r="AE31" s="38"/>
      <c r="AF31" s="40"/>
    </row>
    <row r="32" spans="1:32" x14ac:dyDescent="0.35">
      <c r="A32" s="21" t="s">
        <v>47</v>
      </c>
      <c r="B32" s="82">
        <v>1083</v>
      </c>
      <c r="C32" s="83">
        <v>7641.3298580000001</v>
      </c>
      <c r="D32" s="99">
        <v>52.279994307000003</v>
      </c>
      <c r="E32" s="99">
        <v>1.2967653888999999</v>
      </c>
      <c r="F32" s="82">
        <v>1011</v>
      </c>
      <c r="G32" s="83">
        <v>7366.0081209999998</v>
      </c>
      <c r="H32" s="99">
        <v>51.693591273000003</v>
      </c>
      <c r="I32" s="99">
        <v>1.4078850334999999</v>
      </c>
      <c r="J32" s="102"/>
      <c r="K32" s="103"/>
      <c r="L32" s="102"/>
      <c r="M32" s="102"/>
      <c r="N32" s="102"/>
      <c r="O32" s="102"/>
      <c r="P32" s="103"/>
      <c r="Q32" s="102"/>
      <c r="R32" s="102"/>
      <c r="S32" s="102"/>
      <c r="T32" s="102"/>
      <c r="U32" s="38"/>
      <c r="V32" s="38"/>
      <c r="W32" s="38"/>
      <c r="X32" s="38"/>
      <c r="Y32" s="39"/>
      <c r="Z32" s="38"/>
      <c r="AA32" s="38"/>
      <c r="AB32" s="38"/>
      <c r="AC32" s="38"/>
      <c r="AD32" s="38"/>
      <c r="AE32" s="38"/>
      <c r="AF32" s="40"/>
    </row>
    <row r="33" spans="1:32" x14ac:dyDescent="0.35">
      <c r="A33" s="21" t="s">
        <v>216</v>
      </c>
      <c r="B33" s="82">
        <v>587</v>
      </c>
      <c r="C33" s="83">
        <v>9252.4356310000003</v>
      </c>
      <c r="D33" s="99">
        <v>42.164663329</v>
      </c>
      <c r="E33" s="99">
        <v>1.8196002112</v>
      </c>
      <c r="F33" s="82">
        <v>528</v>
      </c>
      <c r="G33" s="83">
        <v>8148.1075110000002</v>
      </c>
      <c r="H33" s="99">
        <v>39.646291505999997</v>
      </c>
      <c r="I33" s="99">
        <v>1.5103071762</v>
      </c>
      <c r="J33" s="102"/>
      <c r="K33" s="103"/>
      <c r="L33" s="102"/>
      <c r="M33" s="102"/>
      <c r="N33" s="102"/>
      <c r="O33" s="102"/>
      <c r="P33" s="103"/>
      <c r="Q33" s="102"/>
      <c r="R33" s="102"/>
      <c r="S33" s="102"/>
      <c r="T33" s="102"/>
      <c r="U33" s="38"/>
      <c r="V33" s="38"/>
      <c r="W33" s="38"/>
      <c r="X33" s="38"/>
      <c r="Y33" s="39"/>
      <c r="Z33" s="38"/>
      <c r="AA33" s="38"/>
      <c r="AB33" s="38"/>
      <c r="AC33" s="38"/>
      <c r="AD33" s="38"/>
      <c r="AE33" s="38"/>
      <c r="AF33" s="40"/>
    </row>
    <row r="34" spans="1:32" x14ac:dyDescent="0.35">
      <c r="A34" s="21" t="s">
        <v>50</v>
      </c>
      <c r="B34" s="82">
        <v>365</v>
      </c>
      <c r="C34" s="83">
        <v>2812.262072</v>
      </c>
      <c r="D34" s="99">
        <v>31.266546353999999</v>
      </c>
      <c r="E34" s="99">
        <v>1.9400484011000001</v>
      </c>
      <c r="F34" s="82">
        <v>428</v>
      </c>
      <c r="G34" s="83">
        <v>2792.8928310000001</v>
      </c>
      <c r="H34" s="99">
        <v>32.434182765999999</v>
      </c>
      <c r="I34" s="99">
        <v>2.2302375045999998</v>
      </c>
      <c r="J34" s="102"/>
      <c r="K34" s="103"/>
      <c r="L34" s="102"/>
      <c r="M34" s="102"/>
      <c r="N34" s="102"/>
      <c r="O34" s="102"/>
      <c r="P34" s="103"/>
      <c r="Q34" s="102"/>
      <c r="R34" s="102"/>
      <c r="S34" s="102"/>
      <c r="T34" s="102"/>
      <c r="U34" s="38"/>
      <c r="V34" s="38"/>
      <c r="W34" s="38"/>
      <c r="X34" s="38"/>
      <c r="Y34" s="39"/>
      <c r="Z34" s="38"/>
      <c r="AA34" s="38"/>
      <c r="AB34" s="38"/>
      <c r="AC34" s="38"/>
      <c r="AD34" s="38"/>
      <c r="AE34" s="38"/>
      <c r="AF34" s="40"/>
    </row>
    <row r="35" spans="1:32" x14ac:dyDescent="0.35">
      <c r="A35" s="21" t="s">
        <v>51</v>
      </c>
      <c r="B35" s="82">
        <v>675</v>
      </c>
      <c r="C35" s="83">
        <v>5992.7330549999997</v>
      </c>
      <c r="D35" s="99">
        <v>32.651704698000003</v>
      </c>
      <c r="E35" s="99">
        <v>1.5671869962</v>
      </c>
      <c r="F35" s="82">
        <v>896</v>
      </c>
      <c r="G35" s="83">
        <v>7571.2865590000001</v>
      </c>
      <c r="H35" s="99">
        <v>42.829732495999998</v>
      </c>
      <c r="I35" s="99">
        <v>1.7921592443000001</v>
      </c>
      <c r="J35" s="102"/>
      <c r="K35" s="103"/>
      <c r="L35" s="102"/>
      <c r="M35" s="102"/>
      <c r="N35" s="102"/>
      <c r="O35" s="102"/>
      <c r="P35" s="103"/>
      <c r="Q35" s="102"/>
      <c r="R35" s="102"/>
      <c r="S35" s="102"/>
      <c r="T35" s="102"/>
      <c r="U35" s="38"/>
      <c r="V35" s="38"/>
      <c r="W35" s="38"/>
      <c r="X35" s="38"/>
      <c r="Y35" s="39"/>
      <c r="Z35" s="38"/>
      <c r="AA35" s="38"/>
      <c r="AB35" s="38"/>
      <c r="AC35" s="38"/>
      <c r="AD35" s="38"/>
      <c r="AE35" s="38"/>
      <c r="AF35" s="40"/>
    </row>
    <row r="36" spans="1:32" x14ac:dyDescent="0.35">
      <c r="A36" s="21" t="s">
        <v>217</v>
      </c>
      <c r="B36" s="82">
        <v>100</v>
      </c>
      <c r="C36" s="83">
        <v>963.96168599999999</v>
      </c>
      <c r="D36" s="99">
        <v>37.111026846999998</v>
      </c>
      <c r="E36" s="99">
        <v>3.3940979040000001</v>
      </c>
      <c r="F36" s="82">
        <v>108</v>
      </c>
      <c r="G36" s="83">
        <v>951.47427400000004</v>
      </c>
      <c r="H36" s="99">
        <v>38.305190246000002</v>
      </c>
      <c r="I36" s="99">
        <v>2.7645426188000002</v>
      </c>
      <c r="J36" s="102"/>
      <c r="K36" s="103"/>
      <c r="L36" s="102"/>
      <c r="M36" s="102"/>
      <c r="N36" s="102"/>
      <c r="O36" s="102"/>
      <c r="P36" s="103"/>
      <c r="Q36" s="102"/>
      <c r="R36" s="102"/>
      <c r="S36" s="102"/>
      <c r="T36" s="102"/>
      <c r="U36" s="38"/>
      <c r="V36" s="38"/>
      <c r="W36" s="38"/>
      <c r="X36" s="38"/>
      <c r="Y36" s="39"/>
      <c r="Z36" s="38"/>
      <c r="AA36" s="38"/>
      <c r="AB36" s="38"/>
      <c r="AC36" s="38"/>
      <c r="AD36" s="38"/>
      <c r="AE36" s="38"/>
      <c r="AF36" s="40"/>
    </row>
    <row r="37" spans="1:32" x14ac:dyDescent="0.35">
      <c r="A37" s="21" t="s">
        <v>218</v>
      </c>
      <c r="B37" s="82">
        <v>107</v>
      </c>
      <c r="C37" s="83">
        <v>14459.646463999999</v>
      </c>
      <c r="D37" s="99">
        <v>37.569352047999999</v>
      </c>
      <c r="E37" s="99">
        <v>2.9257666406</v>
      </c>
      <c r="F37" s="82">
        <v>142</v>
      </c>
      <c r="G37" s="83">
        <v>18642.549582</v>
      </c>
      <c r="H37" s="99">
        <v>50.585835185000001</v>
      </c>
      <c r="I37" s="99">
        <v>3.4654387409999998</v>
      </c>
      <c r="J37" s="102"/>
      <c r="K37" s="103"/>
      <c r="L37" s="102"/>
      <c r="M37" s="102"/>
      <c r="N37" s="102"/>
      <c r="O37" s="102"/>
      <c r="P37" s="103"/>
      <c r="Q37" s="102"/>
      <c r="R37" s="102"/>
      <c r="S37" s="102"/>
      <c r="T37" s="102"/>
      <c r="U37" s="38"/>
      <c r="V37" s="38"/>
      <c r="W37" s="38"/>
      <c r="X37" s="38"/>
      <c r="Y37" s="39"/>
      <c r="Z37" s="38"/>
      <c r="AA37" s="38"/>
      <c r="AB37" s="38"/>
      <c r="AC37" s="38"/>
      <c r="AD37" s="38"/>
      <c r="AE37" s="38"/>
      <c r="AF37" s="40"/>
    </row>
    <row r="38" spans="1:32" x14ac:dyDescent="0.35">
      <c r="A38" s="21" t="s">
        <v>219</v>
      </c>
      <c r="B38" s="82">
        <v>187</v>
      </c>
      <c r="C38" s="83">
        <v>1773.5131060000001</v>
      </c>
      <c r="D38" s="99">
        <v>48.408069085999998</v>
      </c>
      <c r="E38" s="99">
        <v>2.2844521595999998</v>
      </c>
      <c r="F38" s="82">
        <v>72</v>
      </c>
      <c r="G38" s="83">
        <v>534.13082799999995</v>
      </c>
      <c r="H38" s="99">
        <v>16.235998656</v>
      </c>
      <c r="I38" s="99">
        <v>3.2073812631999998</v>
      </c>
      <c r="J38" s="102"/>
      <c r="K38" s="103"/>
      <c r="L38" s="102"/>
      <c r="M38" s="102"/>
      <c r="N38" s="102"/>
      <c r="O38" s="102"/>
      <c r="P38" s="103"/>
      <c r="Q38" s="102"/>
      <c r="R38" s="102"/>
      <c r="S38" s="102"/>
      <c r="T38" s="102"/>
      <c r="U38" s="38"/>
      <c r="V38" s="38"/>
      <c r="W38" s="38"/>
      <c r="X38" s="38"/>
      <c r="Y38" s="39"/>
      <c r="Z38" s="38"/>
      <c r="AA38" s="38"/>
      <c r="AB38" s="38"/>
      <c r="AC38" s="38"/>
      <c r="AD38" s="38"/>
      <c r="AE38" s="38"/>
      <c r="AF38" s="40"/>
    </row>
    <row r="39" spans="1:32" x14ac:dyDescent="0.35">
      <c r="O39" s="38"/>
    </row>
    <row r="40" spans="1:32" x14ac:dyDescent="0.35">
      <c r="A40" s="6" t="s">
        <v>52</v>
      </c>
    </row>
    <row r="41" spans="1:32" ht="73.5" customHeight="1" x14ac:dyDescent="0.35">
      <c r="A41" s="7" t="s">
        <v>53</v>
      </c>
      <c r="B41" s="109" t="s">
        <v>242</v>
      </c>
      <c r="C41" s="109"/>
      <c r="D41" s="109"/>
      <c r="E41" s="109"/>
      <c r="F41" s="109"/>
      <c r="G41" s="109"/>
      <c r="H41" s="109"/>
      <c r="I41" s="109"/>
      <c r="J41" s="50"/>
      <c r="K41" s="50"/>
      <c r="L41" s="50"/>
      <c r="M41" s="50"/>
      <c r="N41" s="50"/>
    </row>
    <row r="42" spans="1:32" ht="27.25" customHeight="1" x14ac:dyDescent="0.35">
      <c r="B42" s="109" t="s">
        <v>243</v>
      </c>
      <c r="C42" s="109"/>
      <c r="D42" s="109"/>
      <c r="E42" s="109"/>
      <c r="F42" s="109"/>
      <c r="G42" s="109"/>
      <c r="H42" s="109"/>
      <c r="I42" s="109"/>
      <c r="J42" s="50"/>
      <c r="K42" s="50"/>
      <c r="L42" s="50"/>
      <c r="M42" s="50"/>
      <c r="N42" s="50"/>
    </row>
    <row r="43" spans="1:32" ht="35.15" customHeight="1" x14ac:dyDescent="0.35">
      <c r="A43" s="48" t="s">
        <v>152</v>
      </c>
      <c r="B43" s="109" t="s">
        <v>221</v>
      </c>
      <c r="C43" s="109"/>
      <c r="D43" s="109"/>
      <c r="E43" s="109"/>
      <c r="F43" s="109"/>
      <c r="G43" s="109"/>
      <c r="H43" s="109"/>
      <c r="I43" s="109"/>
    </row>
    <row r="44" spans="1:32" x14ac:dyDescent="0.35">
      <c r="A44" s="48" t="s">
        <v>222</v>
      </c>
      <c r="B44" s="109" t="s">
        <v>223</v>
      </c>
      <c r="C44" s="109"/>
      <c r="D44" s="109"/>
      <c r="E44" s="109"/>
      <c r="F44" s="109"/>
      <c r="G44" s="109"/>
      <c r="H44" s="109"/>
      <c r="I44" s="109"/>
    </row>
    <row r="45" spans="1:32" x14ac:dyDescent="0.35">
      <c r="A45" s="48" t="s">
        <v>224</v>
      </c>
      <c r="B45" s="107" t="s">
        <v>153</v>
      </c>
      <c r="C45" s="107"/>
      <c r="D45" s="107"/>
      <c r="E45" s="107"/>
      <c r="F45" s="107"/>
      <c r="G45" s="107"/>
      <c r="H45" s="107"/>
      <c r="I45" s="107"/>
    </row>
  </sheetData>
  <mergeCells count="12">
    <mergeCell ref="AD12:AF12"/>
    <mergeCell ref="B12:E12"/>
    <mergeCell ref="F12:I12"/>
    <mergeCell ref="J12:N12"/>
    <mergeCell ref="O12:S12"/>
    <mergeCell ref="T12:X12"/>
    <mergeCell ref="Y12:AC12"/>
    <mergeCell ref="B43:I43"/>
    <mergeCell ref="B44:I44"/>
    <mergeCell ref="B45:I45"/>
    <mergeCell ref="B41:I41"/>
    <mergeCell ref="B42:I42"/>
  </mergeCells>
  <conditionalFormatting sqref="C14:C38 G14:G38">
    <cfRule type="expression" dxfId="47" priority="8">
      <formula>"$G3=1"</formula>
    </cfRule>
  </conditionalFormatting>
  <conditionalFormatting sqref="K14:L14 P14:S14 L15:L38 Q15:Q38 K27 K36 K38">
    <cfRule type="expression" dxfId="46" priority="6">
      <formula>"$G3=1"</formula>
    </cfRule>
  </conditionalFormatting>
  <conditionalFormatting sqref="U14:V14 Y14:AC14 T14:T35 V15:V38 AA15:AA38 U27 P36:U36 T37 P38:U38">
    <cfRule type="expression" dxfId="45" priority="5">
      <formula>"$G3=1"</formula>
    </cfRule>
  </conditionalFormatting>
  <conditionalFormatting sqref="Y36:AE36 Y38:AE38">
    <cfRule type="expression" dxfId="44" priority="4">
      <formula>"$G3=1"</formula>
    </cfRule>
  </conditionalFormatting>
  <conditionalFormatting sqref="AF14:AF38">
    <cfRule type="cellIs" dxfId="43" priority="2" operator="lessThan">
      <formula>-1.96</formula>
    </cfRule>
    <cfRule type="cellIs" dxfId="42" priority="3" operator="greaterThan">
      <formula>1.96</formula>
    </cfRule>
  </conditionalFormatting>
  <hyperlinks>
    <hyperlink ref="K1" location="Contents!B72" display="Contents" xr:uid="{B1971BF0-A3E9-4E4E-B28C-6F8FD2893FC8}"/>
  </hyperlinks>
  <pageMargins left="0.7" right="0.7" top="0.75" bottom="0.75" header="0.3" footer="0.3"/>
  <pageSetup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34E83-A1AD-43E2-AD79-B100A9EE8F4D}">
  <dimension ref="A1:AF45"/>
  <sheetViews>
    <sheetView zoomScale="90" zoomScaleNormal="90" workbookViewId="0">
      <selection activeCell="B4" sqref="B4"/>
    </sheetView>
  </sheetViews>
  <sheetFormatPr defaultRowHeight="14.5" x14ac:dyDescent="0.35"/>
  <cols>
    <col min="1" max="1" width="26.81640625" bestFit="1" customWidth="1"/>
    <col min="2" max="9" width="15.7265625" customWidth="1"/>
    <col min="10" max="10" width="10.7265625" customWidth="1"/>
    <col min="11" max="11" width="18" customWidth="1"/>
    <col min="12" max="14" width="10.7265625" customWidth="1"/>
    <col min="15" max="15" width="7" customWidth="1"/>
    <col min="16" max="33" width="10.7265625" customWidth="1"/>
  </cols>
  <sheetData>
    <row r="1" spans="1:32" s="75" customFormat="1" ht="30.75" customHeight="1" x14ac:dyDescent="0.35">
      <c r="A1" s="73" t="s">
        <v>2</v>
      </c>
      <c r="B1" s="74" t="str">
        <f>Contents!B2</f>
        <v>Digital education at school in Europe: Bridging gaps in access, teaching and learning - 2026</v>
      </c>
      <c r="C1" s="69"/>
      <c r="D1" s="69"/>
      <c r="E1" s="69"/>
      <c r="F1" s="69"/>
      <c r="G1" s="69"/>
      <c r="H1" s="69"/>
      <c r="I1" s="70"/>
      <c r="J1" s="69"/>
      <c r="K1" s="81" t="s">
        <v>312</v>
      </c>
      <c r="L1" s="69"/>
      <c r="M1" s="69"/>
      <c r="N1" s="69"/>
    </row>
    <row r="2" spans="1:32" s="4" customFormat="1" ht="17.25" customHeight="1" x14ac:dyDescent="0.35">
      <c r="A2" s="2" t="s">
        <v>3</v>
      </c>
      <c r="B2" s="3" t="str">
        <f>'Table 5.1'!$B$2</f>
        <v>Chapter 5: Integrating digital technologies into teaching</v>
      </c>
      <c r="C2" s="3"/>
      <c r="D2" s="3"/>
      <c r="E2" s="3"/>
      <c r="F2" s="3"/>
      <c r="G2" s="3"/>
      <c r="H2" s="3"/>
      <c r="I2" s="3"/>
      <c r="J2" s="3"/>
      <c r="K2" s="3"/>
      <c r="L2" s="3"/>
      <c r="M2" s="3"/>
      <c r="N2" s="3"/>
    </row>
    <row r="3" spans="1:32" s="4" customFormat="1" ht="17.25" customHeight="1" x14ac:dyDescent="0.35">
      <c r="A3" s="2"/>
      <c r="B3" s="3"/>
      <c r="C3" s="3"/>
      <c r="D3" s="3"/>
      <c r="E3" s="3"/>
      <c r="F3" s="3"/>
      <c r="G3" s="3"/>
      <c r="H3" s="3"/>
      <c r="I3" s="3"/>
      <c r="J3" s="3"/>
      <c r="K3" s="3"/>
      <c r="L3" s="3"/>
      <c r="M3" s="3"/>
      <c r="N3" s="3"/>
    </row>
    <row r="4" spans="1:32" s="4" customFormat="1" ht="17.25" customHeight="1" x14ac:dyDescent="0.35">
      <c r="A4" s="2" t="s">
        <v>6</v>
      </c>
      <c r="B4" s="3" t="s">
        <v>336</v>
      </c>
      <c r="C4" s="3"/>
      <c r="D4" s="3"/>
      <c r="E4" s="3"/>
      <c r="F4" s="3"/>
      <c r="G4" s="3"/>
      <c r="H4" s="3"/>
      <c r="I4" s="3"/>
      <c r="J4" s="3"/>
      <c r="K4" s="3"/>
      <c r="L4" s="3"/>
      <c r="M4" s="3"/>
      <c r="N4" s="3"/>
    </row>
    <row r="5" spans="1:32" s="4" customFormat="1" ht="17.25" customHeight="1" x14ac:dyDescent="0.35">
      <c r="A5" s="2"/>
      <c r="B5" s="3"/>
      <c r="C5" s="3"/>
      <c r="D5" s="3"/>
      <c r="E5" s="3"/>
      <c r="F5" s="3"/>
      <c r="G5" s="3"/>
      <c r="H5" s="3"/>
      <c r="I5" s="3"/>
      <c r="J5" s="3"/>
      <c r="K5" s="3"/>
      <c r="L5" s="3"/>
      <c r="M5" s="3"/>
      <c r="N5" s="3"/>
    </row>
    <row r="6" spans="1:32" ht="17.25" customHeight="1" x14ac:dyDescent="0.35">
      <c r="A6" s="2" t="s">
        <v>8</v>
      </c>
      <c r="B6" s="3">
        <v>2023</v>
      </c>
      <c r="C6" s="3"/>
      <c r="D6" s="3"/>
      <c r="E6" s="3"/>
      <c r="F6" s="3"/>
      <c r="G6" s="3"/>
      <c r="H6" s="3"/>
      <c r="I6" s="3"/>
      <c r="J6" s="3"/>
      <c r="K6" s="3"/>
      <c r="L6" s="3"/>
      <c r="M6" s="3"/>
      <c r="N6" s="3"/>
    </row>
    <row r="7" spans="1:32" ht="17.25" customHeight="1" x14ac:dyDescent="0.35">
      <c r="A7" s="5"/>
    </row>
    <row r="8" spans="1:32" ht="24" customHeight="1" x14ac:dyDescent="0.35">
      <c r="A8" s="2" t="s">
        <v>9</v>
      </c>
      <c r="B8" s="16" t="s">
        <v>315</v>
      </c>
      <c r="C8" s="17"/>
      <c r="D8" s="17"/>
      <c r="E8" s="17"/>
      <c r="F8" s="17"/>
      <c r="G8" s="17"/>
      <c r="H8" s="17"/>
      <c r="I8" s="17"/>
      <c r="J8" s="17"/>
      <c r="K8" s="17"/>
      <c r="L8" s="17"/>
      <c r="M8" s="17"/>
      <c r="N8" s="17"/>
    </row>
    <row r="9" spans="1:32" x14ac:dyDescent="0.35">
      <c r="A9" s="2" t="s">
        <v>11</v>
      </c>
      <c r="B9" s="3" t="s">
        <v>12</v>
      </c>
      <c r="C9" s="18"/>
      <c r="D9" s="18"/>
      <c r="E9" s="18"/>
      <c r="F9" s="18"/>
      <c r="G9" s="18"/>
      <c r="H9" s="18"/>
      <c r="I9" s="17"/>
      <c r="J9" s="18"/>
      <c r="K9" s="18"/>
      <c r="L9" s="18"/>
      <c r="M9" s="18"/>
      <c r="N9" s="18"/>
    </row>
    <row r="12" spans="1:32" x14ac:dyDescent="0.35">
      <c r="B12" s="130" t="s">
        <v>240</v>
      </c>
      <c r="C12" s="131"/>
      <c r="D12" s="131"/>
      <c r="E12" s="132"/>
      <c r="F12" s="130" t="s">
        <v>241</v>
      </c>
      <c r="G12" s="131"/>
      <c r="H12" s="131"/>
      <c r="I12" s="132"/>
      <c r="J12" s="133"/>
      <c r="K12" s="133"/>
      <c r="L12" s="133"/>
      <c r="M12" s="133"/>
      <c r="N12" s="133"/>
      <c r="O12" s="133"/>
      <c r="P12" s="133"/>
      <c r="Q12" s="133"/>
      <c r="R12" s="133"/>
      <c r="S12" s="133"/>
      <c r="T12" s="133"/>
      <c r="U12" s="133"/>
      <c r="V12" s="133"/>
      <c r="W12" s="133"/>
      <c r="X12" s="133"/>
      <c r="Y12" s="133"/>
      <c r="Z12" s="133"/>
      <c r="AA12" s="133"/>
      <c r="AB12" s="133"/>
      <c r="AC12" s="133"/>
      <c r="AD12" s="121"/>
      <c r="AE12" s="121"/>
      <c r="AF12" s="121"/>
    </row>
    <row r="13" spans="1:32" ht="28" x14ac:dyDescent="0.35">
      <c r="A13" s="23"/>
      <c r="B13" s="44" t="s">
        <v>19</v>
      </c>
      <c r="C13" s="44" t="s">
        <v>20</v>
      </c>
      <c r="D13" s="44" t="s">
        <v>21</v>
      </c>
      <c r="E13" s="44" t="s">
        <v>22</v>
      </c>
      <c r="F13" s="44" t="s">
        <v>19</v>
      </c>
      <c r="G13" s="44" t="s">
        <v>20</v>
      </c>
      <c r="H13" s="44" t="s">
        <v>21</v>
      </c>
      <c r="I13" s="44"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35">
      <c r="A14" s="21" t="s">
        <v>208</v>
      </c>
      <c r="B14" s="82">
        <v>698</v>
      </c>
      <c r="C14" s="83">
        <v>8476.8136539999996</v>
      </c>
      <c r="D14" s="99">
        <v>51.151316102000003</v>
      </c>
      <c r="E14" s="99">
        <v>2.0634865680000001</v>
      </c>
      <c r="F14" s="82">
        <v>932</v>
      </c>
      <c r="G14" s="83">
        <v>11329.073608999999</v>
      </c>
      <c r="H14" s="99">
        <v>70.213785809000001</v>
      </c>
      <c r="I14" s="99">
        <v>1.9177915355999999</v>
      </c>
      <c r="J14" s="102"/>
      <c r="K14" s="103"/>
      <c r="L14" s="102"/>
      <c r="M14" s="102"/>
      <c r="N14" s="102"/>
      <c r="O14" s="102"/>
      <c r="P14" s="103"/>
      <c r="Q14" s="102"/>
      <c r="R14" s="102"/>
      <c r="S14" s="102"/>
      <c r="T14" s="102"/>
      <c r="U14" s="102"/>
      <c r="V14" s="38"/>
      <c r="W14" s="38"/>
      <c r="X14" s="38"/>
      <c r="Y14" s="39"/>
      <c r="Z14" s="38"/>
      <c r="AA14" s="38"/>
      <c r="AB14" s="38"/>
      <c r="AC14" s="38"/>
      <c r="AD14" s="38"/>
      <c r="AE14" s="38"/>
      <c r="AF14" s="40"/>
    </row>
    <row r="15" spans="1:32" x14ac:dyDescent="0.35">
      <c r="A15" s="21" t="s">
        <v>29</v>
      </c>
      <c r="B15" s="82">
        <v>1492</v>
      </c>
      <c r="C15" s="83">
        <v>18416.295898</v>
      </c>
      <c r="D15" s="99">
        <v>49.5068172</v>
      </c>
      <c r="E15" s="99">
        <v>1.42669797</v>
      </c>
      <c r="F15" s="82">
        <v>1921</v>
      </c>
      <c r="G15" s="83">
        <v>23397.848586</v>
      </c>
      <c r="H15" s="99">
        <v>66.693801958999998</v>
      </c>
      <c r="I15" s="99">
        <v>1.0603266693</v>
      </c>
      <c r="J15" s="102"/>
      <c r="K15" s="103"/>
      <c r="L15" s="102"/>
      <c r="M15" s="102"/>
      <c r="N15" s="102"/>
      <c r="O15" s="102"/>
      <c r="P15" s="103"/>
      <c r="Q15" s="102"/>
      <c r="R15" s="102"/>
      <c r="S15" s="102"/>
      <c r="T15" s="102"/>
      <c r="U15" s="102"/>
      <c r="V15" s="38"/>
      <c r="W15" s="38"/>
      <c r="X15" s="38"/>
      <c r="Y15" s="39"/>
      <c r="Z15" s="38"/>
      <c r="AA15" s="38"/>
      <c r="AB15" s="38"/>
      <c r="AC15" s="38"/>
      <c r="AD15" s="38"/>
      <c r="AE15" s="38"/>
      <c r="AF15" s="40"/>
    </row>
    <row r="16" spans="1:32" x14ac:dyDescent="0.35">
      <c r="A16" s="21" t="s">
        <v>209</v>
      </c>
      <c r="B16" s="82">
        <v>532</v>
      </c>
      <c r="C16" s="83">
        <v>6241.8905539999996</v>
      </c>
      <c r="D16" s="99">
        <v>61.267517478999999</v>
      </c>
      <c r="E16" s="99">
        <v>2.5714830302</v>
      </c>
      <c r="F16" s="82">
        <v>567</v>
      </c>
      <c r="G16" s="83">
        <v>6812.7744439999997</v>
      </c>
      <c r="H16" s="99">
        <v>68.737544286000002</v>
      </c>
      <c r="I16" s="99">
        <v>2.1247258091000001</v>
      </c>
      <c r="J16" s="102"/>
      <c r="K16" s="103"/>
      <c r="L16" s="102"/>
      <c r="M16" s="102"/>
      <c r="N16" s="102"/>
      <c r="O16" s="102"/>
      <c r="P16" s="103"/>
      <c r="Q16" s="102"/>
      <c r="R16" s="102"/>
      <c r="S16" s="102"/>
      <c r="T16" s="102"/>
      <c r="U16" s="102"/>
      <c r="V16" s="38"/>
      <c r="W16" s="38"/>
      <c r="X16" s="38"/>
      <c r="Y16" s="39"/>
      <c r="Z16" s="38"/>
      <c r="AA16" s="38"/>
      <c r="AB16" s="38"/>
      <c r="AC16" s="38"/>
      <c r="AD16" s="38"/>
      <c r="AE16" s="38"/>
      <c r="AF16" s="40"/>
    </row>
    <row r="17" spans="1:32" x14ac:dyDescent="0.35">
      <c r="A17" s="21" t="s">
        <v>210</v>
      </c>
      <c r="B17" s="82">
        <v>1424</v>
      </c>
      <c r="C17" s="83">
        <v>137510.338062</v>
      </c>
      <c r="D17" s="99">
        <v>63.738164216999998</v>
      </c>
      <c r="E17" s="99">
        <v>3.0432562585</v>
      </c>
      <c r="F17" s="82">
        <v>1356</v>
      </c>
      <c r="G17" s="83">
        <v>131037.07174299999</v>
      </c>
      <c r="H17" s="99">
        <v>63.230390133999997</v>
      </c>
      <c r="I17" s="99">
        <v>2.5610351653999999</v>
      </c>
      <c r="J17" s="102"/>
      <c r="K17" s="103"/>
      <c r="L17" s="102"/>
      <c r="M17" s="102"/>
      <c r="N17" s="102"/>
      <c r="O17" s="102"/>
      <c r="P17" s="103"/>
      <c r="Q17" s="102"/>
      <c r="R17" s="102"/>
      <c r="S17" s="102"/>
      <c r="T17" s="102"/>
      <c r="U17" s="102"/>
      <c r="V17" s="38"/>
      <c r="W17" s="38"/>
      <c r="X17" s="38"/>
      <c r="Y17" s="39"/>
      <c r="Z17" s="38"/>
      <c r="AA17" s="38"/>
      <c r="AB17" s="38"/>
      <c r="AC17" s="38"/>
      <c r="AD17" s="38"/>
      <c r="AE17" s="38"/>
      <c r="AF17" s="40"/>
    </row>
    <row r="18" spans="1:32" x14ac:dyDescent="0.35">
      <c r="A18" s="21" t="s">
        <v>32</v>
      </c>
      <c r="B18" s="82">
        <v>1089</v>
      </c>
      <c r="C18" s="83">
        <v>12662.900807</v>
      </c>
      <c r="D18" s="99">
        <v>48.884675635999997</v>
      </c>
      <c r="E18" s="99">
        <v>1.3975940295</v>
      </c>
      <c r="F18" s="82">
        <v>1223</v>
      </c>
      <c r="G18" s="83">
        <v>14397.473652000001</v>
      </c>
      <c r="H18" s="99">
        <v>57.492057772999999</v>
      </c>
      <c r="I18" s="99">
        <v>1.0996330718</v>
      </c>
      <c r="J18" s="102"/>
      <c r="K18" s="103"/>
      <c r="L18" s="102"/>
      <c r="M18" s="102"/>
      <c r="N18" s="102"/>
      <c r="O18" s="102"/>
      <c r="P18" s="103"/>
      <c r="Q18" s="102"/>
      <c r="R18" s="102"/>
      <c r="S18" s="102"/>
      <c r="T18" s="102"/>
      <c r="U18" s="102"/>
      <c r="V18" s="38"/>
      <c r="W18" s="38"/>
      <c r="X18" s="38"/>
      <c r="Y18" s="39"/>
      <c r="Z18" s="38"/>
      <c r="AA18" s="38"/>
      <c r="AB18" s="38"/>
      <c r="AC18" s="38"/>
      <c r="AD18" s="38"/>
      <c r="AE18" s="38"/>
      <c r="AF18" s="40"/>
    </row>
    <row r="19" spans="1:32" x14ac:dyDescent="0.35">
      <c r="A19" s="21" t="s">
        <v>33</v>
      </c>
      <c r="B19" s="82">
        <v>2592</v>
      </c>
      <c r="C19" s="83">
        <v>58131.930949000001</v>
      </c>
      <c r="D19" s="99">
        <v>46.523225367999999</v>
      </c>
      <c r="E19" s="99">
        <v>0.93909966160000002</v>
      </c>
      <c r="F19" s="82">
        <v>3008</v>
      </c>
      <c r="G19" s="83">
        <v>63615.628796999998</v>
      </c>
      <c r="H19" s="99">
        <v>52.621454427000003</v>
      </c>
      <c r="I19" s="99">
        <v>1.1129387019000001</v>
      </c>
      <c r="J19" s="102"/>
      <c r="K19" s="103"/>
      <c r="L19" s="102"/>
      <c r="M19" s="102"/>
      <c r="N19" s="102"/>
      <c r="O19" s="102"/>
      <c r="P19" s="103"/>
      <c r="Q19" s="102"/>
      <c r="R19" s="102"/>
      <c r="S19" s="102"/>
      <c r="T19" s="102"/>
      <c r="U19" s="102"/>
      <c r="V19" s="38"/>
      <c r="W19" s="38"/>
      <c r="X19" s="38"/>
      <c r="Y19" s="39"/>
      <c r="Z19" s="38"/>
      <c r="AA19" s="38"/>
      <c r="AB19" s="38"/>
      <c r="AC19" s="38"/>
      <c r="AD19" s="38"/>
      <c r="AE19" s="38"/>
      <c r="AF19" s="40"/>
    </row>
    <row r="20" spans="1:32" x14ac:dyDescent="0.35">
      <c r="A20" s="21" t="s">
        <v>211</v>
      </c>
      <c r="B20" s="82">
        <v>1220</v>
      </c>
      <c r="C20" s="83">
        <v>125802.23888600001</v>
      </c>
      <c r="D20" s="99">
        <v>83.192604183</v>
      </c>
      <c r="E20" s="99">
        <v>0.95632807409999998</v>
      </c>
      <c r="F20" s="82">
        <v>1020</v>
      </c>
      <c r="G20" s="83">
        <v>105141.96932</v>
      </c>
      <c r="H20" s="99">
        <v>73.069217614999999</v>
      </c>
      <c r="I20" s="99">
        <v>1.5099779086</v>
      </c>
      <c r="J20" s="102"/>
      <c r="K20" s="103"/>
      <c r="L20" s="102"/>
      <c r="M20" s="102"/>
      <c r="N20" s="102"/>
      <c r="O20" s="102"/>
      <c r="P20" s="103"/>
      <c r="Q20" s="102"/>
      <c r="R20" s="102"/>
      <c r="S20" s="102"/>
      <c r="T20" s="102"/>
      <c r="U20" s="102"/>
      <c r="V20" s="38"/>
      <c r="W20" s="38"/>
      <c r="X20" s="38"/>
      <c r="Y20" s="39"/>
      <c r="Z20" s="38"/>
      <c r="AA20" s="38"/>
      <c r="AB20" s="38"/>
      <c r="AC20" s="38"/>
      <c r="AD20" s="38"/>
      <c r="AE20" s="38"/>
      <c r="AF20" s="40"/>
    </row>
    <row r="21" spans="1:32" x14ac:dyDescent="0.35">
      <c r="A21" s="21" t="s">
        <v>35</v>
      </c>
      <c r="B21" s="82">
        <v>454</v>
      </c>
      <c r="C21" s="83">
        <v>2559.0742930000001</v>
      </c>
      <c r="D21" s="99">
        <v>22.486980605999999</v>
      </c>
      <c r="E21" s="99">
        <v>1.1685275757</v>
      </c>
      <c r="F21" s="82">
        <v>1063</v>
      </c>
      <c r="G21" s="83">
        <v>6696.316777</v>
      </c>
      <c r="H21" s="99">
        <v>63.080894491999999</v>
      </c>
      <c r="I21" s="99">
        <v>1.7873244055999999</v>
      </c>
      <c r="J21" s="102"/>
      <c r="K21" s="103"/>
      <c r="L21" s="102"/>
      <c r="M21" s="102"/>
      <c r="N21" s="102"/>
      <c r="O21" s="102"/>
      <c r="P21" s="103"/>
      <c r="Q21" s="102"/>
      <c r="R21" s="102"/>
      <c r="S21" s="102"/>
      <c r="T21" s="102"/>
      <c r="U21" s="102"/>
      <c r="V21" s="38"/>
      <c r="W21" s="38"/>
      <c r="X21" s="38"/>
      <c r="Y21" s="39"/>
      <c r="Z21" s="38"/>
      <c r="AA21" s="38"/>
      <c r="AB21" s="38"/>
      <c r="AC21" s="38"/>
      <c r="AD21" s="38"/>
      <c r="AE21" s="38"/>
      <c r="AF21" s="40"/>
    </row>
    <row r="22" spans="1:32" x14ac:dyDescent="0.35">
      <c r="A22" s="21" t="s">
        <v>36</v>
      </c>
      <c r="B22" s="82">
        <v>809</v>
      </c>
      <c r="C22" s="83">
        <v>47607.855278000003</v>
      </c>
      <c r="D22" s="99">
        <v>39.220777505999997</v>
      </c>
      <c r="E22" s="99">
        <v>1.4341808026</v>
      </c>
      <c r="F22" s="82">
        <v>909</v>
      </c>
      <c r="G22" s="83">
        <v>52137.710745999997</v>
      </c>
      <c r="H22" s="99">
        <v>44.481106490999998</v>
      </c>
      <c r="I22" s="99">
        <v>1.2470997811</v>
      </c>
      <c r="J22" s="102"/>
      <c r="K22" s="103"/>
      <c r="L22" s="102"/>
      <c r="M22" s="102"/>
      <c r="N22" s="102"/>
      <c r="O22" s="102"/>
      <c r="P22" s="103"/>
      <c r="Q22" s="102"/>
      <c r="R22" s="102"/>
      <c r="S22" s="102"/>
      <c r="T22" s="102"/>
      <c r="U22" s="102"/>
      <c r="V22" s="38"/>
      <c r="W22" s="38"/>
      <c r="X22" s="38"/>
      <c r="Y22" s="39"/>
      <c r="Z22" s="38"/>
      <c r="AA22" s="38"/>
      <c r="AB22" s="38"/>
      <c r="AC22" s="38"/>
      <c r="AD22" s="38"/>
      <c r="AE22" s="38"/>
      <c r="AF22" s="40"/>
    </row>
    <row r="23" spans="1:32" x14ac:dyDescent="0.35">
      <c r="A23" s="21" t="s">
        <v>212</v>
      </c>
      <c r="B23" s="82">
        <v>425</v>
      </c>
      <c r="C23" s="83">
        <v>1045.0394630000001</v>
      </c>
      <c r="D23" s="99">
        <v>43.610882054000001</v>
      </c>
      <c r="E23" s="99">
        <v>1.9667828795</v>
      </c>
      <c r="F23" s="82">
        <v>428</v>
      </c>
      <c r="G23" s="83">
        <v>1055.638573</v>
      </c>
      <c r="H23" s="99">
        <v>48.523442240999998</v>
      </c>
      <c r="I23" s="99">
        <v>1.9986893438</v>
      </c>
      <c r="J23" s="102"/>
      <c r="K23" s="103"/>
      <c r="L23" s="102"/>
      <c r="M23" s="102"/>
      <c r="N23" s="102"/>
      <c r="O23" s="102"/>
      <c r="P23" s="103"/>
      <c r="Q23" s="102"/>
      <c r="R23" s="102"/>
      <c r="S23" s="102"/>
      <c r="T23" s="102"/>
      <c r="U23" s="102"/>
      <c r="V23" s="38"/>
      <c r="W23" s="38"/>
      <c r="X23" s="38"/>
      <c r="Y23" s="39"/>
      <c r="Z23" s="38"/>
      <c r="AA23" s="38"/>
      <c r="AB23" s="38"/>
      <c r="AC23" s="38"/>
      <c r="AD23" s="38"/>
      <c r="AE23" s="38"/>
      <c r="AF23" s="40"/>
    </row>
    <row r="24" spans="1:32" x14ac:dyDescent="0.35">
      <c r="A24" s="21" t="s">
        <v>38</v>
      </c>
      <c r="B24" s="82">
        <v>595</v>
      </c>
      <c r="C24" s="83">
        <v>2543.2251569999999</v>
      </c>
      <c r="D24" s="99">
        <v>38.412291064999998</v>
      </c>
      <c r="E24" s="99">
        <v>1.5728478893</v>
      </c>
      <c r="F24" s="82">
        <v>842</v>
      </c>
      <c r="G24" s="83">
        <v>3405.6735840000001</v>
      </c>
      <c r="H24" s="99">
        <v>55.533833958999999</v>
      </c>
      <c r="I24" s="99">
        <v>1.7532563003999999</v>
      </c>
      <c r="J24" s="102"/>
      <c r="K24" s="103"/>
      <c r="L24" s="102"/>
      <c r="M24" s="102"/>
      <c r="N24" s="102"/>
      <c r="O24" s="102"/>
      <c r="P24" s="103"/>
      <c r="Q24" s="102"/>
      <c r="R24" s="102"/>
      <c r="S24" s="102"/>
      <c r="T24" s="102"/>
      <c r="U24" s="102"/>
      <c r="V24" s="38"/>
      <c r="W24" s="38"/>
      <c r="X24" s="38"/>
      <c r="Y24" s="39"/>
      <c r="Z24" s="38"/>
      <c r="AA24" s="38"/>
      <c r="AB24" s="38"/>
      <c r="AC24" s="38"/>
      <c r="AD24" s="38"/>
      <c r="AE24" s="38"/>
      <c r="AF24" s="40"/>
    </row>
    <row r="25" spans="1:32" x14ac:dyDescent="0.35">
      <c r="A25" s="21" t="s">
        <v>40</v>
      </c>
      <c r="B25" s="82">
        <v>955</v>
      </c>
      <c r="C25" s="83">
        <v>18876.554046000001</v>
      </c>
      <c r="D25" s="99">
        <v>62.555676636999998</v>
      </c>
      <c r="E25" s="99">
        <v>1.7703553023</v>
      </c>
      <c r="F25" s="82">
        <v>1186</v>
      </c>
      <c r="G25" s="83">
        <v>23695.721088999999</v>
      </c>
      <c r="H25" s="99">
        <v>79.561059575000002</v>
      </c>
      <c r="I25" s="99">
        <v>1.2563655471999999</v>
      </c>
      <c r="J25" s="102"/>
      <c r="K25" s="103"/>
      <c r="L25" s="102"/>
      <c r="M25" s="102"/>
      <c r="N25" s="102"/>
      <c r="O25" s="102"/>
      <c r="P25" s="103"/>
      <c r="Q25" s="102"/>
      <c r="R25" s="102"/>
      <c r="S25" s="102"/>
      <c r="T25" s="102"/>
      <c r="U25" s="102"/>
      <c r="V25" s="38"/>
      <c r="W25" s="38"/>
      <c r="X25" s="38"/>
      <c r="Y25" s="39"/>
      <c r="Z25" s="38"/>
      <c r="AA25" s="38"/>
      <c r="AB25" s="38"/>
      <c r="AC25" s="38"/>
      <c r="AD25" s="38"/>
      <c r="AE25" s="38"/>
      <c r="AF25" s="40"/>
    </row>
    <row r="26" spans="1:32" x14ac:dyDescent="0.35">
      <c r="A26" s="21" t="s">
        <v>213</v>
      </c>
      <c r="B26" s="82">
        <v>187</v>
      </c>
      <c r="C26" s="83">
        <v>743.22054700000001</v>
      </c>
      <c r="D26" s="99">
        <v>45.137019995000003</v>
      </c>
      <c r="E26" s="99">
        <v>3.9789212928</v>
      </c>
      <c r="F26" s="82">
        <v>237</v>
      </c>
      <c r="G26" s="83">
        <v>1040.3866479999999</v>
      </c>
      <c r="H26" s="99">
        <v>65.086712743000007</v>
      </c>
      <c r="I26" s="99">
        <v>3.2935822833000001</v>
      </c>
      <c r="J26" s="102"/>
      <c r="K26" s="103"/>
      <c r="L26" s="102"/>
      <c r="M26" s="102"/>
      <c r="N26" s="102"/>
      <c r="O26" s="102"/>
      <c r="P26" s="103"/>
      <c r="Q26" s="102"/>
      <c r="R26" s="102"/>
      <c r="S26" s="102"/>
      <c r="T26" s="102"/>
      <c r="U26" s="102"/>
      <c r="V26" s="38"/>
      <c r="W26" s="38"/>
      <c r="X26" s="38"/>
      <c r="Y26" s="39"/>
      <c r="Z26" s="38"/>
      <c r="AA26" s="38"/>
      <c r="AB26" s="38"/>
      <c r="AC26" s="38"/>
      <c r="AD26" s="38"/>
      <c r="AE26" s="38"/>
      <c r="AF26" s="40"/>
    </row>
    <row r="27" spans="1:32" x14ac:dyDescent="0.35">
      <c r="A27" s="21" t="s">
        <v>214</v>
      </c>
      <c r="B27" s="82">
        <v>985</v>
      </c>
      <c r="C27" s="83">
        <v>17279.314506999999</v>
      </c>
      <c r="D27" s="99">
        <v>62.595249496999998</v>
      </c>
      <c r="E27" s="99">
        <v>1.3079956632</v>
      </c>
      <c r="F27" s="82">
        <v>1073</v>
      </c>
      <c r="G27" s="83">
        <v>18975.564565000001</v>
      </c>
      <c r="H27" s="99">
        <v>72.672660582000006</v>
      </c>
      <c r="I27" s="99">
        <v>1.2069817108000001</v>
      </c>
      <c r="J27" s="102"/>
      <c r="K27" s="103"/>
      <c r="L27" s="102"/>
      <c r="M27" s="102"/>
      <c r="N27" s="102"/>
      <c r="O27" s="102"/>
      <c r="P27" s="103"/>
      <c r="Q27" s="102"/>
      <c r="R27" s="102"/>
      <c r="S27" s="102"/>
      <c r="T27" s="102"/>
      <c r="U27" s="102"/>
      <c r="V27" s="38"/>
      <c r="W27" s="38"/>
      <c r="X27" s="38"/>
      <c r="Y27" s="39"/>
      <c r="Z27" s="38"/>
      <c r="AA27" s="38"/>
      <c r="AB27" s="38"/>
      <c r="AC27" s="38"/>
      <c r="AD27" s="38"/>
      <c r="AE27" s="38"/>
      <c r="AF27" s="40"/>
    </row>
    <row r="28" spans="1:32" x14ac:dyDescent="0.35">
      <c r="A28" s="21" t="s">
        <v>43</v>
      </c>
      <c r="B28" s="82">
        <v>817</v>
      </c>
      <c r="C28" s="83">
        <v>8862.4213419999996</v>
      </c>
      <c r="D28" s="99">
        <v>39.929435300000002</v>
      </c>
      <c r="E28" s="99">
        <v>1.4007842772000001</v>
      </c>
      <c r="F28" s="82">
        <v>1003</v>
      </c>
      <c r="G28" s="83">
        <v>10669.891111000001</v>
      </c>
      <c r="H28" s="99">
        <v>49.396976598999998</v>
      </c>
      <c r="I28" s="99">
        <v>1.32694172</v>
      </c>
      <c r="J28" s="102"/>
      <c r="K28" s="103"/>
      <c r="L28" s="102"/>
      <c r="M28" s="102"/>
      <c r="N28" s="102"/>
      <c r="O28" s="102"/>
      <c r="P28" s="103"/>
      <c r="Q28" s="102"/>
      <c r="R28" s="102"/>
      <c r="S28" s="102"/>
      <c r="T28" s="102"/>
      <c r="U28" s="102"/>
      <c r="V28" s="38"/>
      <c r="W28" s="38"/>
      <c r="X28" s="38"/>
      <c r="Y28" s="39"/>
      <c r="Z28" s="38"/>
      <c r="AA28" s="38"/>
      <c r="AB28" s="38"/>
      <c r="AC28" s="38"/>
      <c r="AD28" s="38"/>
      <c r="AE28" s="38"/>
      <c r="AF28" s="40"/>
    </row>
    <row r="29" spans="1:32" x14ac:dyDescent="0.35">
      <c r="A29" s="21" t="s">
        <v>44</v>
      </c>
      <c r="B29" s="82">
        <v>401</v>
      </c>
      <c r="C29" s="83">
        <v>13400.197276999999</v>
      </c>
      <c r="D29" s="99">
        <v>24.532365095999999</v>
      </c>
      <c r="E29" s="99">
        <v>1.4500507790999999</v>
      </c>
      <c r="F29" s="82">
        <v>570</v>
      </c>
      <c r="G29" s="83">
        <v>19136.303055</v>
      </c>
      <c r="H29" s="99">
        <v>37.955319645000003</v>
      </c>
      <c r="I29" s="99">
        <v>1.8151071491999999</v>
      </c>
      <c r="J29" s="102"/>
      <c r="K29" s="103"/>
      <c r="L29" s="102"/>
      <c r="M29" s="102"/>
      <c r="N29" s="102"/>
      <c r="O29" s="102"/>
      <c r="P29" s="103"/>
      <c r="Q29" s="102"/>
      <c r="R29" s="102"/>
      <c r="S29" s="102"/>
      <c r="T29" s="102"/>
      <c r="U29" s="102"/>
      <c r="V29" s="38"/>
      <c r="W29" s="38"/>
      <c r="X29" s="38"/>
      <c r="Y29" s="39"/>
      <c r="Z29" s="38"/>
      <c r="AA29" s="38"/>
      <c r="AB29" s="38"/>
      <c r="AC29" s="38"/>
      <c r="AD29" s="38"/>
      <c r="AE29" s="38"/>
      <c r="AF29" s="40"/>
    </row>
    <row r="30" spans="1:32" x14ac:dyDescent="0.35">
      <c r="A30" s="21" t="s">
        <v>45</v>
      </c>
      <c r="B30" s="82">
        <v>1094</v>
      </c>
      <c r="C30" s="83">
        <v>3477.1082849999998</v>
      </c>
      <c r="D30" s="99">
        <v>47.267003645999999</v>
      </c>
      <c r="E30" s="99">
        <v>1.3754530546999999</v>
      </c>
      <c r="F30" s="82">
        <v>1472</v>
      </c>
      <c r="G30" s="83">
        <v>4786.14894</v>
      </c>
      <c r="H30" s="99">
        <v>68.146074343999999</v>
      </c>
      <c r="I30" s="99">
        <v>1.2833722158</v>
      </c>
      <c r="J30" s="102"/>
      <c r="K30" s="103"/>
      <c r="L30" s="102"/>
      <c r="M30" s="102"/>
      <c r="N30" s="102"/>
      <c r="O30" s="102"/>
      <c r="P30" s="103"/>
      <c r="Q30" s="102"/>
      <c r="R30" s="102"/>
      <c r="S30" s="102"/>
      <c r="T30" s="102"/>
      <c r="U30" s="102"/>
      <c r="V30" s="38"/>
      <c r="W30" s="38"/>
      <c r="X30" s="38"/>
      <c r="Y30" s="39"/>
      <c r="Z30" s="38"/>
      <c r="AA30" s="38"/>
      <c r="AB30" s="38"/>
      <c r="AC30" s="38"/>
      <c r="AD30" s="38"/>
      <c r="AE30" s="38"/>
      <c r="AF30" s="40"/>
    </row>
    <row r="31" spans="1:32" x14ac:dyDescent="0.35">
      <c r="A31" s="21" t="s">
        <v>215</v>
      </c>
      <c r="B31" s="82">
        <v>852</v>
      </c>
      <c r="C31" s="83">
        <v>9926.8564910000005</v>
      </c>
      <c r="D31" s="99">
        <v>37.708280182000003</v>
      </c>
      <c r="E31" s="99">
        <v>1.8114615143999999</v>
      </c>
      <c r="F31" s="82">
        <v>1213</v>
      </c>
      <c r="G31" s="83">
        <v>14164.711046</v>
      </c>
      <c r="H31" s="99">
        <v>55.866437167999997</v>
      </c>
      <c r="I31" s="99">
        <v>1.6805409411000001</v>
      </c>
      <c r="J31" s="102"/>
      <c r="K31" s="103"/>
      <c r="L31" s="102"/>
      <c r="M31" s="102"/>
      <c r="N31" s="102"/>
      <c r="O31" s="102"/>
      <c r="P31" s="103"/>
      <c r="Q31" s="102"/>
      <c r="R31" s="102"/>
      <c r="S31" s="102"/>
      <c r="T31" s="102"/>
      <c r="U31" s="102"/>
      <c r="V31" s="38"/>
      <c r="W31" s="38"/>
      <c r="X31" s="38"/>
      <c r="Y31" s="39"/>
      <c r="Z31" s="38"/>
      <c r="AA31" s="38"/>
      <c r="AB31" s="38"/>
      <c r="AC31" s="38"/>
      <c r="AD31" s="38"/>
      <c r="AE31" s="38"/>
      <c r="AF31" s="40"/>
    </row>
    <row r="32" spans="1:32" x14ac:dyDescent="0.35">
      <c r="A32" s="21" t="s">
        <v>47</v>
      </c>
      <c r="B32" s="82">
        <v>1500</v>
      </c>
      <c r="C32" s="83">
        <v>10601.506187999999</v>
      </c>
      <c r="D32" s="99">
        <v>72.008871917999997</v>
      </c>
      <c r="E32" s="99">
        <v>1.2979018161</v>
      </c>
      <c r="F32" s="82">
        <v>1351</v>
      </c>
      <c r="G32" s="83">
        <v>9701.1731949999994</v>
      </c>
      <c r="H32" s="99">
        <v>68.209545019000004</v>
      </c>
      <c r="I32" s="99">
        <v>1.1063748652000001</v>
      </c>
      <c r="J32" s="102"/>
      <c r="K32" s="103"/>
      <c r="L32" s="102"/>
      <c r="M32" s="102"/>
      <c r="N32" s="102"/>
      <c r="O32" s="102"/>
      <c r="P32" s="103"/>
      <c r="Q32" s="102"/>
      <c r="R32" s="102"/>
      <c r="S32" s="102"/>
      <c r="T32" s="102"/>
      <c r="U32" s="102"/>
      <c r="V32" s="38"/>
      <c r="W32" s="38"/>
      <c r="X32" s="38"/>
      <c r="Y32" s="39"/>
      <c r="Z32" s="38"/>
      <c r="AA32" s="38"/>
      <c r="AB32" s="38"/>
      <c r="AC32" s="38"/>
      <c r="AD32" s="38"/>
      <c r="AE32" s="38"/>
      <c r="AF32" s="40"/>
    </row>
    <row r="33" spans="1:32" x14ac:dyDescent="0.35">
      <c r="A33" s="21" t="s">
        <v>216</v>
      </c>
      <c r="B33" s="82">
        <v>712</v>
      </c>
      <c r="C33" s="83">
        <v>11238.113090999999</v>
      </c>
      <c r="D33" s="99">
        <v>50.994469993999999</v>
      </c>
      <c r="E33" s="99">
        <v>2.1904749288000001</v>
      </c>
      <c r="F33" s="82">
        <v>757</v>
      </c>
      <c r="G33" s="83">
        <v>11923.445067000001</v>
      </c>
      <c r="H33" s="99">
        <v>57.357648343000001</v>
      </c>
      <c r="I33" s="99">
        <v>1.5614516582</v>
      </c>
      <c r="J33" s="102"/>
      <c r="K33" s="103"/>
      <c r="L33" s="102"/>
      <c r="M33" s="102"/>
      <c r="N33" s="102"/>
      <c r="O33" s="102"/>
      <c r="P33" s="103"/>
      <c r="Q33" s="102"/>
      <c r="R33" s="102"/>
      <c r="S33" s="102"/>
      <c r="T33" s="102"/>
      <c r="U33" s="102"/>
      <c r="V33" s="38"/>
      <c r="W33" s="38"/>
      <c r="X33" s="38"/>
      <c r="Y33" s="39"/>
      <c r="Z33" s="38"/>
      <c r="AA33" s="38"/>
      <c r="AB33" s="38"/>
      <c r="AC33" s="38"/>
      <c r="AD33" s="38"/>
      <c r="AE33" s="38"/>
      <c r="AF33" s="40"/>
    </row>
    <row r="34" spans="1:32" x14ac:dyDescent="0.35">
      <c r="A34" s="21" t="s">
        <v>50</v>
      </c>
      <c r="B34" s="82">
        <v>527</v>
      </c>
      <c r="C34" s="83">
        <v>3758.4991519999999</v>
      </c>
      <c r="D34" s="99">
        <v>41.872098610000002</v>
      </c>
      <c r="E34" s="99">
        <v>1.9915379923000001</v>
      </c>
      <c r="F34" s="82">
        <v>639</v>
      </c>
      <c r="G34" s="83">
        <v>4392.853067</v>
      </c>
      <c r="H34" s="99">
        <v>50.747100216</v>
      </c>
      <c r="I34" s="99">
        <v>1.6741913331</v>
      </c>
      <c r="J34" s="102"/>
      <c r="K34" s="103"/>
      <c r="L34" s="102"/>
      <c r="M34" s="102"/>
      <c r="N34" s="102"/>
      <c r="O34" s="102"/>
      <c r="P34" s="103"/>
      <c r="Q34" s="102"/>
      <c r="R34" s="102"/>
      <c r="S34" s="102"/>
      <c r="T34" s="102"/>
      <c r="U34" s="102"/>
      <c r="V34" s="38"/>
      <c r="W34" s="38"/>
      <c r="X34" s="38"/>
      <c r="Y34" s="39"/>
      <c r="Z34" s="38"/>
      <c r="AA34" s="38"/>
      <c r="AB34" s="38"/>
      <c r="AC34" s="38"/>
      <c r="AD34" s="38"/>
      <c r="AE34" s="38"/>
      <c r="AF34" s="40"/>
    </row>
    <row r="35" spans="1:32" x14ac:dyDescent="0.35">
      <c r="A35" s="21" t="s">
        <v>51</v>
      </c>
      <c r="B35" s="82">
        <v>639</v>
      </c>
      <c r="C35" s="83">
        <v>5513.5153849999997</v>
      </c>
      <c r="D35" s="99">
        <v>29.725212894999999</v>
      </c>
      <c r="E35" s="99">
        <v>1.0247623319000001</v>
      </c>
      <c r="F35" s="82">
        <v>1087</v>
      </c>
      <c r="G35" s="83">
        <v>9555.2261739999994</v>
      </c>
      <c r="H35" s="99">
        <v>53.558671781999998</v>
      </c>
      <c r="I35" s="99">
        <v>1.8803439077999999</v>
      </c>
      <c r="J35" s="102"/>
      <c r="K35" s="103"/>
      <c r="L35" s="102"/>
      <c r="M35" s="102"/>
      <c r="N35" s="102"/>
      <c r="O35" s="102"/>
      <c r="P35" s="103"/>
      <c r="Q35" s="102"/>
      <c r="R35" s="102"/>
      <c r="S35" s="102"/>
      <c r="T35" s="102"/>
      <c r="U35" s="102"/>
      <c r="V35" s="38"/>
      <c r="W35" s="38"/>
      <c r="X35" s="38"/>
      <c r="Y35" s="39"/>
      <c r="Z35" s="38"/>
      <c r="AA35" s="38"/>
      <c r="AB35" s="38"/>
      <c r="AC35" s="38"/>
      <c r="AD35" s="38"/>
      <c r="AE35" s="38"/>
      <c r="AF35" s="40"/>
    </row>
    <row r="36" spans="1:32" x14ac:dyDescent="0.35">
      <c r="A36" s="21" t="s">
        <v>217</v>
      </c>
      <c r="B36" s="82">
        <v>179</v>
      </c>
      <c r="C36" s="83">
        <v>1697.2363680000001</v>
      </c>
      <c r="D36" s="99">
        <v>64.218960491999994</v>
      </c>
      <c r="E36" s="99">
        <v>3.7870276724999998</v>
      </c>
      <c r="F36" s="82">
        <v>203</v>
      </c>
      <c r="G36" s="83">
        <v>1859.31204</v>
      </c>
      <c r="H36" s="99">
        <v>74.898832318999993</v>
      </c>
      <c r="I36" s="99">
        <v>3.1211165549</v>
      </c>
      <c r="J36" s="102"/>
      <c r="K36" s="103"/>
      <c r="L36" s="102"/>
      <c r="M36" s="102"/>
      <c r="N36" s="102"/>
      <c r="O36" s="102"/>
      <c r="P36" s="103"/>
      <c r="Q36" s="102"/>
      <c r="R36" s="102"/>
      <c r="S36" s="102"/>
      <c r="T36" s="102"/>
      <c r="U36" s="102"/>
      <c r="V36" s="38"/>
      <c r="W36" s="38"/>
      <c r="X36" s="38"/>
      <c r="Y36" s="39"/>
      <c r="Z36" s="38"/>
      <c r="AA36" s="38"/>
      <c r="AB36" s="38"/>
      <c r="AC36" s="38"/>
      <c r="AD36" s="38"/>
      <c r="AE36" s="38"/>
      <c r="AF36" s="40"/>
    </row>
    <row r="37" spans="1:32" x14ac:dyDescent="0.35">
      <c r="A37" s="21" t="s">
        <v>218</v>
      </c>
      <c r="B37" s="82">
        <v>149</v>
      </c>
      <c r="C37" s="83">
        <v>20116.360686</v>
      </c>
      <c r="D37" s="99">
        <v>51.710245690000001</v>
      </c>
      <c r="E37" s="99">
        <v>3.3163591875999998</v>
      </c>
      <c r="F37" s="82">
        <v>174</v>
      </c>
      <c r="G37" s="83">
        <v>23644.675256999999</v>
      </c>
      <c r="H37" s="99">
        <v>63.709782418000003</v>
      </c>
      <c r="I37" s="99">
        <v>3.9955987360999998</v>
      </c>
      <c r="J37" s="102"/>
      <c r="K37" s="103"/>
      <c r="L37" s="102"/>
      <c r="M37" s="102"/>
      <c r="N37" s="102"/>
      <c r="O37" s="102"/>
      <c r="P37" s="103"/>
      <c r="Q37" s="102"/>
      <c r="R37" s="102"/>
      <c r="S37" s="102"/>
      <c r="T37" s="102"/>
      <c r="U37" s="102"/>
      <c r="V37" s="38"/>
      <c r="W37" s="38"/>
      <c r="X37" s="38"/>
      <c r="Y37" s="39"/>
      <c r="Z37" s="38"/>
      <c r="AA37" s="38"/>
      <c r="AB37" s="38"/>
      <c r="AC37" s="38"/>
      <c r="AD37" s="38"/>
      <c r="AE37" s="38"/>
      <c r="AF37" s="40"/>
    </row>
    <row r="38" spans="1:32" x14ac:dyDescent="0.35">
      <c r="A38" s="21" t="s">
        <v>219</v>
      </c>
      <c r="B38" s="82">
        <v>145</v>
      </c>
      <c r="C38" s="83">
        <v>1389.2203469999999</v>
      </c>
      <c r="D38" s="99">
        <v>36.896346319999999</v>
      </c>
      <c r="E38" s="99">
        <v>2.7614737470000001</v>
      </c>
      <c r="F38" s="82">
        <v>116</v>
      </c>
      <c r="G38" s="83">
        <v>907.35006199999998</v>
      </c>
      <c r="H38" s="99">
        <v>26.805757800999999</v>
      </c>
      <c r="I38" s="99">
        <v>3.2439704856999998</v>
      </c>
      <c r="J38" s="102"/>
      <c r="K38" s="103"/>
      <c r="L38" s="102"/>
      <c r="M38" s="102"/>
      <c r="N38" s="102"/>
      <c r="O38" s="102"/>
      <c r="P38" s="103"/>
      <c r="Q38" s="102"/>
      <c r="R38" s="102"/>
      <c r="S38" s="102"/>
      <c r="T38" s="102"/>
      <c r="U38" s="102"/>
      <c r="V38" s="38"/>
      <c r="W38" s="38"/>
      <c r="X38" s="38"/>
      <c r="Y38" s="39"/>
      <c r="Z38" s="38"/>
      <c r="AA38" s="38"/>
      <c r="AB38" s="38"/>
      <c r="AC38" s="38"/>
      <c r="AD38" s="38"/>
      <c r="AE38" s="38"/>
      <c r="AF38" s="40"/>
    </row>
    <row r="39" spans="1:32" x14ac:dyDescent="0.35">
      <c r="B39" s="87"/>
      <c r="C39" s="87"/>
      <c r="D39" s="87"/>
      <c r="E39" s="87"/>
      <c r="F39" s="87"/>
      <c r="G39" s="87"/>
      <c r="H39" s="87"/>
      <c r="I39" s="87"/>
      <c r="J39" s="87"/>
      <c r="K39" s="87"/>
      <c r="L39" s="87"/>
      <c r="M39" s="87"/>
      <c r="N39" s="87"/>
      <c r="O39" s="102"/>
      <c r="P39" s="87"/>
      <c r="Q39" s="87"/>
      <c r="R39" s="87"/>
      <c r="S39" s="87"/>
      <c r="T39" s="87"/>
      <c r="U39" s="87"/>
    </row>
    <row r="40" spans="1:32" x14ac:dyDescent="0.35">
      <c r="A40" s="6" t="s">
        <v>52</v>
      </c>
    </row>
    <row r="41" spans="1:32" ht="73.5" customHeight="1" x14ac:dyDescent="0.35">
      <c r="A41" s="7" t="s">
        <v>53</v>
      </c>
      <c r="B41" s="109" t="s">
        <v>244</v>
      </c>
      <c r="C41" s="109"/>
      <c r="D41" s="109"/>
      <c r="E41" s="109"/>
      <c r="F41" s="109"/>
      <c r="G41" s="109"/>
      <c r="H41" s="109"/>
      <c r="I41" s="109"/>
      <c r="J41" s="50"/>
      <c r="K41" s="50"/>
      <c r="L41" s="50"/>
      <c r="M41" s="50"/>
      <c r="N41" s="50"/>
    </row>
    <row r="42" spans="1:32" ht="25.9" customHeight="1" x14ac:dyDescent="0.35">
      <c r="B42" s="109" t="s">
        <v>198</v>
      </c>
      <c r="C42" s="109"/>
      <c r="D42" s="109"/>
      <c r="E42" s="109"/>
      <c r="F42" s="109"/>
      <c r="G42" s="109"/>
      <c r="H42" s="109"/>
      <c r="I42" s="109"/>
      <c r="J42" s="50"/>
      <c r="K42" s="50"/>
      <c r="L42" s="50"/>
      <c r="M42" s="50"/>
      <c r="N42" s="50"/>
    </row>
    <row r="43" spans="1:32" ht="29.5" customHeight="1" x14ac:dyDescent="0.35">
      <c r="A43" s="48" t="s">
        <v>152</v>
      </c>
      <c r="B43" s="109" t="s">
        <v>221</v>
      </c>
      <c r="C43" s="109"/>
      <c r="D43" s="109"/>
      <c r="E43" s="109"/>
      <c r="F43" s="109"/>
      <c r="G43" s="109"/>
      <c r="H43" s="109"/>
      <c r="I43" s="109"/>
    </row>
    <row r="44" spans="1:32" x14ac:dyDescent="0.35">
      <c r="A44" s="48" t="s">
        <v>222</v>
      </c>
      <c r="B44" s="109" t="s">
        <v>223</v>
      </c>
      <c r="C44" s="109"/>
      <c r="D44" s="109"/>
      <c r="E44" s="109"/>
      <c r="F44" s="109"/>
      <c r="G44" s="109"/>
      <c r="H44" s="109"/>
      <c r="I44" s="109"/>
    </row>
    <row r="45" spans="1:32" x14ac:dyDescent="0.35">
      <c r="A45" s="48" t="s">
        <v>224</v>
      </c>
      <c r="B45" s="107" t="s">
        <v>153</v>
      </c>
      <c r="C45" s="107"/>
      <c r="D45" s="107"/>
      <c r="E45" s="107"/>
      <c r="F45" s="107"/>
      <c r="G45" s="107"/>
      <c r="H45" s="107"/>
      <c r="I45" s="107"/>
    </row>
  </sheetData>
  <mergeCells count="12">
    <mergeCell ref="AD12:AF12"/>
    <mergeCell ref="B12:E12"/>
    <mergeCell ref="F12:I12"/>
    <mergeCell ref="J12:N12"/>
    <mergeCell ref="O12:S12"/>
    <mergeCell ref="T12:X12"/>
    <mergeCell ref="Y12:AC12"/>
    <mergeCell ref="B43:I43"/>
    <mergeCell ref="B44:I44"/>
    <mergeCell ref="B45:I45"/>
    <mergeCell ref="B41:I41"/>
    <mergeCell ref="B42:I42"/>
  </mergeCells>
  <conditionalFormatting sqref="C14:C38 G14:G38">
    <cfRule type="expression" dxfId="41" priority="7">
      <formula>"$G3=1"</formula>
    </cfRule>
  </conditionalFormatting>
  <conditionalFormatting sqref="K14:L14 P14:S14 L15:L38 Q15:Q38 K27 K36 K38">
    <cfRule type="expression" dxfId="40" priority="6">
      <formula>"$G3=1"</formula>
    </cfRule>
  </conditionalFormatting>
  <conditionalFormatting sqref="U14:V14 Y14:AC14 T14:T35 V15:V38 AA15:AA38 U27 P36:U36 T37 P38:U38">
    <cfRule type="expression" dxfId="39" priority="5">
      <formula>"$G3=1"</formula>
    </cfRule>
  </conditionalFormatting>
  <conditionalFormatting sqref="Y36:AE36 Y38:AE38">
    <cfRule type="expression" dxfId="38" priority="4">
      <formula>"$G3=1"</formula>
    </cfRule>
  </conditionalFormatting>
  <conditionalFormatting sqref="AF14:AF38">
    <cfRule type="cellIs" dxfId="37" priority="2" operator="lessThan">
      <formula>-1.96</formula>
    </cfRule>
    <cfRule type="cellIs" dxfId="36" priority="3" operator="greaterThan">
      <formula>1.96</formula>
    </cfRule>
  </conditionalFormatting>
  <hyperlinks>
    <hyperlink ref="K1" location="Contents!B73" display="Contents" xr:uid="{A862097E-E097-4D59-A37F-65691B95EEE5}"/>
  </hyperlinks>
  <pageMargins left="0.7" right="0.7" top="0.75" bottom="0.75" header="0.3" footer="0.3"/>
  <pageSetup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E663D-F067-425A-A3B0-5EA322E6CF70}">
  <dimension ref="A1:AF45"/>
  <sheetViews>
    <sheetView zoomScale="90" zoomScaleNormal="90" workbookViewId="0">
      <selection activeCell="B4" sqref="B4"/>
    </sheetView>
  </sheetViews>
  <sheetFormatPr defaultRowHeight="14.5" x14ac:dyDescent="0.35"/>
  <cols>
    <col min="1" max="1" width="26.81640625" bestFit="1" customWidth="1"/>
    <col min="2" max="9" width="15.7265625" customWidth="1"/>
    <col min="10" max="33" width="10.7265625" customWidth="1"/>
  </cols>
  <sheetData>
    <row r="1" spans="1:32" s="75" customFormat="1" ht="30.75" customHeight="1" x14ac:dyDescent="0.35">
      <c r="A1" s="73" t="s">
        <v>2</v>
      </c>
      <c r="B1" s="74" t="str">
        <f>Contents!B2</f>
        <v>Digital education at school in Europe: Bridging gaps in access, teaching and learning - 2026</v>
      </c>
      <c r="C1" s="69"/>
      <c r="D1" s="69"/>
      <c r="E1" s="69"/>
      <c r="F1" s="69"/>
      <c r="G1" s="69"/>
      <c r="H1" s="69"/>
      <c r="I1" s="70"/>
      <c r="J1" s="69"/>
      <c r="K1" s="81" t="s">
        <v>312</v>
      </c>
      <c r="L1" s="69"/>
      <c r="M1" s="69"/>
      <c r="N1" s="69"/>
      <c r="O1" s="69"/>
      <c r="P1" s="69"/>
      <c r="Q1" s="69"/>
      <c r="R1" s="69"/>
      <c r="S1" s="69"/>
      <c r="T1" s="69"/>
    </row>
    <row r="2" spans="1:32" s="4" customFormat="1" ht="17.25" customHeight="1" x14ac:dyDescent="0.35">
      <c r="A2" s="2" t="s">
        <v>3</v>
      </c>
      <c r="B2" s="3" t="str">
        <f>'Table 5.1'!$B$2</f>
        <v>Chapter 5: Integrating digital technologies into teaching</v>
      </c>
      <c r="C2" s="3"/>
      <c r="D2" s="3"/>
      <c r="E2" s="3"/>
      <c r="F2" s="3"/>
      <c r="G2" s="3"/>
      <c r="H2" s="3"/>
      <c r="I2" s="3"/>
      <c r="J2" s="3"/>
      <c r="K2" s="3"/>
      <c r="L2" s="3"/>
      <c r="M2" s="3"/>
      <c r="N2" s="3"/>
      <c r="O2" s="3"/>
      <c r="P2" s="3"/>
      <c r="Q2" s="3"/>
      <c r="R2" s="3"/>
      <c r="S2" s="3"/>
      <c r="T2" s="3"/>
    </row>
    <row r="3" spans="1:32" s="4" customFormat="1" ht="17.25" customHeight="1" x14ac:dyDescent="0.35">
      <c r="A3" s="2"/>
      <c r="B3" s="3"/>
      <c r="C3" s="3"/>
      <c r="D3" s="3"/>
      <c r="E3" s="3"/>
      <c r="F3" s="3"/>
      <c r="G3" s="3"/>
      <c r="H3" s="3"/>
      <c r="I3" s="3"/>
      <c r="J3" s="3"/>
      <c r="K3" s="3"/>
      <c r="L3" s="3"/>
      <c r="M3" s="3"/>
      <c r="N3" s="3"/>
      <c r="O3" s="3"/>
      <c r="P3" s="3"/>
      <c r="Q3" s="3"/>
      <c r="R3" s="3"/>
      <c r="S3" s="3"/>
      <c r="T3" s="3"/>
    </row>
    <row r="4" spans="1:32" s="4" customFormat="1" ht="17.25" customHeight="1" x14ac:dyDescent="0.35">
      <c r="A4" s="2" t="s">
        <v>6</v>
      </c>
      <c r="B4" s="3" t="s">
        <v>336</v>
      </c>
      <c r="C4" s="3"/>
      <c r="D4" s="3"/>
      <c r="E4" s="3"/>
      <c r="F4" s="3"/>
      <c r="G4" s="3"/>
      <c r="H4" s="3"/>
      <c r="I4" s="3"/>
      <c r="J4" s="3"/>
      <c r="K4" s="3"/>
      <c r="L4" s="3"/>
      <c r="M4" s="3"/>
      <c r="N4" s="3"/>
      <c r="O4" s="3"/>
      <c r="P4" s="3"/>
      <c r="Q4" s="3"/>
      <c r="R4" s="3"/>
      <c r="S4" s="3"/>
      <c r="T4" s="3"/>
    </row>
    <row r="5" spans="1:32" s="4" customFormat="1" ht="17.25" customHeight="1" x14ac:dyDescent="0.35">
      <c r="A5" s="2"/>
      <c r="B5" s="3"/>
      <c r="C5" s="3"/>
      <c r="D5" s="3"/>
      <c r="E5" s="3"/>
      <c r="F5" s="3"/>
      <c r="G5" s="3"/>
      <c r="H5" s="3"/>
      <c r="I5" s="3"/>
      <c r="J5" s="3"/>
      <c r="K5" s="3"/>
      <c r="L5" s="3"/>
      <c r="M5" s="3"/>
      <c r="N5" s="3"/>
      <c r="O5" s="3"/>
      <c r="P5" s="3"/>
      <c r="Q5" s="3"/>
      <c r="R5" s="3"/>
      <c r="S5" s="3"/>
      <c r="T5" s="3"/>
    </row>
    <row r="6" spans="1:32" ht="17.25" customHeight="1" x14ac:dyDescent="0.35">
      <c r="A6" s="2" t="s">
        <v>8</v>
      </c>
      <c r="B6" s="3">
        <v>2023</v>
      </c>
      <c r="C6" s="3"/>
      <c r="D6" s="3"/>
      <c r="E6" s="3"/>
      <c r="F6" s="3"/>
      <c r="G6" s="3"/>
      <c r="H6" s="3"/>
      <c r="I6" s="3"/>
      <c r="J6" s="3"/>
      <c r="K6" s="3"/>
      <c r="L6" s="3"/>
      <c r="M6" s="3"/>
      <c r="N6" s="3"/>
      <c r="O6" s="3"/>
      <c r="P6" s="3"/>
      <c r="Q6" s="3"/>
      <c r="R6" s="3"/>
      <c r="S6" s="3"/>
      <c r="T6" s="3"/>
    </row>
    <row r="7" spans="1:32" ht="17.25" customHeight="1" x14ac:dyDescent="0.35">
      <c r="A7" s="5"/>
    </row>
    <row r="8" spans="1:32" ht="24" customHeight="1" x14ac:dyDescent="0.35">
      <c r="A8" s="2" t="s">
        <v>9</v>
      </c>
      <c r="B8" s="16" t="s">
        <v>245</v>
      </c>
      <c r="C8" s="41"/>
      <c r="D8" s="41"/>
      <c r="E8" s="41"/>
      <c r="F8" s="41"/>
      <c r="G8" s="41"/>
      <c r="H8" s="41"/>
      <c r="I8" s="41"/>
      <c r="J8" s="41"/>
      <c r="K8" s="41"/>
      <c r="L8" s="41"/>
      <c r="M8" s="41"/>
      <c r="N8" s="41"/>
      <c r="O8" s="41"/>
      <c r="P8" s="41"/>
      <c r="Q8" s="41"/>
      <c r="R8" s="41"/>
      <c r="S8" s="41"/>
      <c r="T8" s="41"/>
    </row>
    <row r="9" spans="1:32" x14ac:dyDescent="0.35">
      <c r="A9" s="2" t="s">
        <v>11</v>
      </c>
      <c r="B9" s="3" t="s">
        <v>12</v>
      </c>
      <c r="C9" s="18"/>
      <c r="D9" s="18"/>
      <c r="E9" s="18"/>
      <c r="F9" s="18"/>
      <c r="G9" s="18"/>
      <c r="H9" s="18"/>
      <c r="I9" s="17"/>
      <c r="J9" s="18"/>
      <c r="K9" s="18"/>
      <c r="L9" s="18"/>
      <c r="M9" s="18"/>
      <c r="N9" s="18"/>
      <c r="O9" s="18"/>
      <c r="P9" s="18"/>
      <c r="Q9" s="18"/>
      <c r="R9" s="18"/>
      <c r="S9" s="18"/>
      <c r="T9" s="18"/>
    </row>
    <row r="12" spans="1:32" x14ac:dyDescent="0.35">
      <c r="B12" s="130" t="s">
        <v>240</v>
      </c>
      <c r="C12" s="131"/>
      <c r="D12" s="131"/>
      <c r="E12" s="132"/>
      <c r="F12" s="130" t="s">
        <v>241</v>
      </c>
      <c r="G12" s="131"/>
      <c r="H12" s="131"/>
      <c r="I12" s="132"/>
      <c r="J12" s="133"/>
      <c r="K12" s="133"/>
      <c r="L12" s="133"/>
      <c r="M12" s="133"/>
      <c r="N12" s="133"/>
      <c r="O12" s="133"/>
      <c r="P12" s="133"/>
      <c r="Q12" s="133"/>
      <c r="R12" s="133"/>
      <c r="S12" s="133"/>
      <c r="T12" s="133"/>
      <c r="U12" s="133"/>
      <c r="V12" s="133"/>
      <c r="W12" s="133"/>
      <c r="X12" s="133"/>
      <c r="Y12" s="133"/>
      <c r="Z12" s="133"/>
      <c r="AA12" s="133"/>
      <c r="AB12" s="133"/>
      <c r="AC12" s="133"/>
      <c r="AD12" s="121"/>
      <c r="AE12" s="121"/>
      <c r="AF12" s="121"/>
    </row>
    <row r="13" spans="1:32" ht="28" x14ac:dyDescent="0.35">
      <c r="A13" s="23"/>
      <c r="B13" s="22" t="s">
        <v>19</v>
      </c>
      <c r="C13" s="22" t="s">
        <v>20</v>
      </c>
      <c r="D13" s="22" t="s">
        <v>21</v>
      </c>
      <c r="E13" s="22" t="s">
        <v>22</v>
      </c>
      <c r="F13" s="22" t="s">
        <v>19</v>
      </c>
      <c r="G13" s="22" t="s">
        <v>20</v>
      </c>
      <c r="H13" s="22" t="s">
        <v>21</v>
      </c>
      <c r="I13" s="22"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35">
      <c r="A14" s="21" t="s">
        <v>208</v>
      </c>
      <c r="B14" s="82">
        <v>879</v>
      </c>
      <c r="C14" s="83">
        <v>10571.063849</v>
      </c>
      <c r="D14" s="99">
        <v>63.747934235000002</v>
      </c>
      <c r="E14" s="99">
        <v>1.6519481185</v>
      </c>
      <c r="F14" s="82">
        <v>607</v>
      </c>
      <c r="G14" s="83">
        <v>7513.0515329999998</v>
      </c>
      <c r="H14" s="99">
        <v>46.848213026000003</v>
      </c>
      <c r="I14" s="99">
        <v>1.6250860479</v>
      </c>
      <c r="J14" s="102"/>
      <c r="K14" s="103"/>
      <c r="L14" s="102"/>
      <c r="M14" s="102"/>
      <c r="N14" s="102"/>
      <c r="O14" s="102"/>
      <c r="P14" s="103"/>
      <c r="Q14" s="102"/>
      <c r="R14" s="102"/>
      <c r="S14" s="102"/>
      <c r="T14" s="102"/>
      <c r="U14" s="102"/>
      <c r="V14" s="38"/>
      <c r="W14" s="38"/>
      <c r="X14" s="38"/>
      <c r="Y14" s="39"/>
      <c r="Z14" s="38"/>
      <c r="AA14" s="38"/>
      <c r="AB14" s="38"/>
      <c r="AC14" s="38"/>
      <c r="AD14" s="38"/>
      <c r="AE14" s="38"/>
      <c r="AF14" s="40"/>
    </row>
    <row r="15" spans="1:32" x14ac:dyDescent="0.35">
      <c r="A15" s="21" t="s">
        <v>29</v>
      </c>
      <c r="B15" s="82">
        <v>1558</v>
      </c>
      <c r="C15" s="83">
        <v>19313.527568000001</v>
      </c>
      <c r="D15" s="99">
        <v>52.228922302000001</v>
      </c>
      <c r="E15" s="99">
        <v>1.4662566557000001</v>
      </c>
      <c r="F15" s="82">
        <v>1389</v>
      </c>
      <c r="G15" s="83">
        <v>16333.543544</v>
      </c>
      <c r="H15" s="99">
        <v>46.860392824000002</v>
      </c>
      <c r="I15" s="99">
        <v>1.2206708769000001</v>
      </c>
      <c r="J15" s="102"/>
      <c r="K15" s="103"/>
      <c r="L15" s="102"/>
      <c r="M15" s="102"/>
      <c r="N15" s="102"/>
      <c r="O15" s="102"/>
      <c r="P15" s="103"/>
      <c r="Q15" s="102"/>
      <c r="R15" s="102"/>
      <c r="S15" s="102"/>
      <c r="T15" s="102"/>
      <c r="U15" s="102"/>
      <c r="V15" s="38"/>
      <c r="W15" s="38"/>
      <c r="X15" s="38"/>
      <c r="Y15" s="39"/>
      <c r="Z15" s="38"/>
      <c r="AA15" s="38"/>
      <c r="AB15" s="38"/>
      <c r="AC15" s="38"/>
      <c r="AD15" s="38"/>
      <c r="AE15" s="38"/>
      <c r="AF15" s="40"/>
    </row>
    <row r="16" spans="1:32" x14ac:dyDescent="0.35">
      <c r="A16" s="21" t="s">
        <v>209</v>
      </c>
      <c r="B16" s="82">
        <v>502</v>
      </c>
      <c r="C16" s="83">
        <v>5801.0556919999999</v>
      </c>
      <c r="D16" s="99">
        <v>56.923656479000002</v>
      </c>
      <c r="E16" s="99">
        <v>1.8480699726000001</v>
      </c>
      <c r="F16" s="82">
        <v>294</v>
      </c>
      <c r="G16" s="83">
        <v>3547.1421150000001</v>
      </c>
      <c r="H16" s="99">
        <v>36.023516118000003</v>
      </c>
      <c r="I16" s="99">
        <v>1.9654620789999999</v>
      </c>
      <c r="J16" s="102"/>
      <c r="K16" s="103"/>
      <c r="L16" s="102"/>
      <c r="M16" s="102"/>
      <c r="N16" s="102"/>
      <c r="O16" s="102"/>
      <c r="P16" s="103"/>
      <c r="Q16" s="102"/>
      <c r="R16" s="102"/>
      <c r="S16" s="102"/>
      <c r="T16" s="102"/>
      <c r="U16" s="102"/>
      <c r="V16" s="38"/>
      <c r="W16" s="38"/>
      <c r="X16" s="38"/>
      <c r="Y16" s="39"/>
      <c r="Z16" s="38"/>
      <c r="AA16" s="38"/>
      <c r="AB16" s="38"/>
      <c r="AC16" s="38"/>
      <c r="AD16" s="38"/>
      <c r="AE16" s="38"/>
      <c r="AF16" s="40"/>
    </row>
    <row r="17" spans="1:32" x14ac:dyDescent="0.35">
      <c r="A17" s="21" t="s">
        <v>210</v>
      </c>
      <c r="B17" s="82">
        <v>1489</v>
      </c>
      <c r="C17" s="83">
        <v>137854.64585100001</v>
      </c>
      <c r="D17" s="99">
        <v>64.539096966000002</v>
      </c>
      <c r="E17" s="99">
        <v>2.0386258702000002</v>
      </c>
      <c r="F17" s="82">
        <v>679</v>
      </c>
      <c r="G17" s="83">
        <v>68748.211674000006</v>
      </c>
      <c r="H17" s="99">
        <v>32.971045257999997</v>
      </c>
      <c r="I17" s="99">
        <v>1.6853475734000001</v>
      </c>
      <c r="J17" s="102"/>
      <c r="K17" s="103"/>
      <c r="L17" s="102"/>
      <c r="M17" s="102"/>
      <c r="N17" s="102"/>
      <c r="O17" s="102"/>
      <c r="P17" s="103"/>
      <c r="Q17" s="102"/>
      <c r="R17" s="102"/>
      <c r="S17" s="102"/>
      <c r="T17" s="102"/>
      <c r="U17" s="102"/>
      <c r="V17" s="38"/>
      <c r="W17" s="38"/>
      <c r="X17" s="38"/>
      <c r="Y17" s="39"/>
      <c r="Z17" s="38"/>
      <c r="AA17" s="38"/>
      <c r="AB17" s="38"/>
      <c r="AC17" s="38"/>
      <c r="AD17" s="38"/>
      <c r="AE17" s="38"/>
      <c r="AF17" s="40"/>
    </row>
    <row r="18" spans="1:32" x14ac:dyDescent="0.35">
      <c r="A18" s="21" t="s">
        <v>32</v>
      </c>
      <c r="B18" s="82">
        <v>1267</v>
      </c>
      <c r="C18" s="83">
        <v>14496.097892</v>
      </c>
      <c r="D18" s="99">
        <v>56.151347696000002</v>
      </c>
      <c r="E18" s="99">
        <v>1.2503803105</v>
      </c>
      <c r="F18" s="82">
        <v>607</v>
      </c>
      <c r="G18" s="83">
        <v>6866.0584769999996</v>
      </c>
      <c r="H18" s="99">
        <v>27.590417640999998</v>
      </c>
      <c r="I18" s="99">
        <v>1.1915986164000001</v>
      </c>
      <c r="J18" s="102"/>
      <c r="K18" s="103"/>
      <c r="L18" s="102"/>
      <c r="M18" s="102"/>
      <c r="N18" s="102"/>
      <c r="O18" s="102"/>
      <c r="P18" s="103"/>
      <c r="Q18" s="102"/>
      <c r="R18" s="102"/>
      <c r="S18" s="102"/>
      <c r="T18" s="102"/>
      <c r="U18" s="102"/>
      <c r="V18" s="38"/>
      <c r="W18" s="38"/>
      <c r="X18" s="38"/>
      <c r="Y18" s="39"/>
      <c r="Z18" s="38"/>
      <c r="AA18" s="38"/>
      <c r="AB18" s="38"/>
      <c r="AC18" s="38"/>
      <c r="AD18" s="38"/>
      <c r="AE18" s="38"/>
      <c r="AF18" s="40"/>
    </row>
    <row r="19" spans="1:32" x14ac:dyDescent="0.35">
      <c r="A19" s="21" t="s">
        <v>33</v>
      </c>
      <c r="B19" s="82">
        <v>3251</v>
      </c>
      <c r="C19" s="83">
        <v>68992.981828000004</v>
      </c>
      <c r="D19" s="99">
        <v>55.477117030000002</v>
      </c>
      <c r="E19" s="99">
        <v>1.2257042188</v>
      </c>
      <c r="F19" s="82">
        <v>1448</v>
      </c>
      <c r="G19" s="83">
        <v>29830.410142000001</v>
      </c>
      <c r="H19" s="99">
        <v>24.654487952</v>
      </c>
      <c r="I19" s="99">
        <v>0.89410101360000005</v>
      </c>
      <c r="J19" s="102"/>
      <c r="K19" s="103"/>
      <c r="L19" s="102"/>
      <c r="M19" s="102"/>
      <c r="N19" s="102"/>
      <c r="O19" s="102"/>
      <c r="P19" s="103"/>
      <c r="Q19" s="102"/>
      <c r="R19" s="102"/>
      <c r="S19" s="102"/>
      <c r="T19" s="102"/>
      <c r="U19" s="102"/>
      <c r="V19" s="38"/>
      <c r="W19" s="38"/>
      <c r="X19" s="38"/>
      <c r="Y19" s="39"/>
      <c r="Z19" s="38"/>
      <c r="AA19" s="38"/>
      <c r="AB19" s="38"/>
      <c r="AC19" s="38"/>
      <c r="AD19" s="38"/>
      <c r="AE19" s="38"/>
      <c r="AF19" s="40"/>
    </row>
    <row r="20" spans="1:32" x14ac:dyDescent="0.35">
      <c r="A20" s="21" t="s">
        <v>211</v>
      </c>
      <c r="B20" s="82">
        <v>1294</v>
      </c>
      <c r="C20" s="83">
        <v>132028.31565199999</v>
      </c>
      <c r="D20" s="99">
        <v>88.299520091000005</v>
      </c>
      <c r="E20" s="99">
        <v>1.0815136929</v>
      </c>
      <c r="F20" s="82">
        <v>634</v>
      </c>
      <c r="G20" s="83">
        <v>66680.500723999998</v>
      </c>
      <c r="H20" s="99">
        <v>46.773103419999998</v>
      </c>
      <c r="I20" s="99">
        <v>1.9104694485</v>
      </c>
      <c r="J20" s="102"/>
      <c r="K20" s="103"/>
      <c r="L20" s="102"/>
      <c r="M20" s="102"/>
      <c r="N20" s="102"/>
      <c r="O20" s="102"/>
      <c r="P20" s="103"/>
      <c r="Q20" s="102"/>
      <c r="R20" s="102"/>
      <c r="S20" s="102"/>
      <c r="T20" s="102"/>
      <c r="U20" s="102"/>
      <c r="V20" s="38"/>
      <c r="W20" s="38"/>
      <c r="X20" s="38"/>
      <c r="Y20" s="39"/>
      <c r="Z20" s="38"/>
      <c r="AA20" s="38"/>
      <c r="AB20" s="38"/>
      <c r="AC20" s="38"/>
      <c r="AD20" s="38"/>
      <c r="AE20" s="38"/>
      <c r="AF20" s="40"/>
    </row>
    <row r="21" spans="1:32" x14ac:dyDescent="0.35">
      <c r="A21" s="21" t="s">
        <v>35</v>
      </c>
      <c r="B21" s="82">
        <v>678</v>
      </c>
      <c r="C21" s="83">
        <v>4002.8755620000002</v>
      </c>
      <c r="D21" s="99">
        <v>35.380373734000003</v>
      </c>
      <c r="E21" s="99">
        <v>1.9245777736</v>
      </c>
      <c r="F21" s="82">
        <v>702</v>
      </c>
      <c r="G21" s="83">
        <v>4615.9340730000004</v>
      </c>
      <c r="H21" s="99">
        <v>43.577100817000002</v>
      </c>
      <c r="I21" s="99">
        <v>1.58311614</v>
      </c>
      <c r="J21" s="102"/>
      <c r="K21" s="103"/>
      <c r="L21" s="102"/>
      <c r="M21" s="102"/>
      <c r="N21" s="102"/>
      <c r="O21" s="102"/>
      <c r="P21" s="103"/>
      <c r="Q21" s="102"/>
      <c r="R21" s="102"/>
      <c r="S21" s="102"/>
      <c r="T21" s="102"/>
      <c r="U21" s="102"/>
      <c r="V21" s="38"/>
      <c r="W21" s="38"/>
      <c r="X21" s="38"/>
      <c r="Y21" s="39"/>
      <c r="Z21" s="38"/>
      <c r="AA21" s="38"/>
      <c r="AB21" s="38"/>
      <c r="AC21" s="38"/>
      <c r="AD21" s="38"/>
      <c r="AE21" s="38"/>
      <c r="AF21" s="40"/>
    </row>
    <row r="22" spans="1:32" x14ac:dyDescent="0.35">
      <c r="A22" s="21" t="s">
        <v>36</v>
      </c>
      <c r="B22" s="82">
        <v>920</v>
      </c>
      <c r="C22" s="83">
        <v>53631.301366</v>
      </c>
      <c r="D22" s="99">
        <v>44.381336855000001</v>
      </c>
      <c r="E22" s="99">
        <v>1.3191992839</v>
      </c>
      <c r="F22" s="82">
        <v>673</v>
      </c>
      <c r="G22" s="83">
        <v>38672.464372000002</v>
      </c>
      <c r="H22" s="99">
        <v>33.140275353</v>
      </c>
      <c r="I22" s="99">
        <v>1.2857474318</v>
      </c>
      <c r="J22" s="102"/>
      <c r="K22" s="103"/>
      <c r="L22" s="102"/>
      <c r="M22" s="102"/>
      <c r="N22" s="102"/>
      <c r="O22" s="102"/>
      <c r="P22" s="103"/>
      <c r="Q22" s="102"/>
      <c r="R22" s="102"/>
      <c r="S22" s="102"/>
      <c r="T22" s="102"/>
      <c r="U22" s="102"/>
      <c r="V22" s="38"/>
      <c r="W22" s="38"/>
      <c r="X22" s="38"/>
      <c r="Y22" s="39"/>
      <c r="Z22" s="38"/>
      <c r="AA22" s="38"/>
      <c r="AB22" s="38"/>
      <c r="AC22" s="38"/>
      <c r="AD22" s="38"/>
      <c r="AE22" s="38"/>
      <c r="AF22" s="40"/>
    </row>
    <row r="23" spans="1:32" x14ac:dyDescent="0.35">
      <c r="A23" s="21" t="s">
        <v>212</v>
      </c>
      <c r="B23" s="82">
        <v>567</v>
      </c>
      <c r="C23" s="83">
        <v>1365.5037970000001</v>
      </c>
      <c r="D23" s="99">
        <v>57.959792329000003</v>
      </c>
      <c r="E23" s="99">
        <v>1.6167959935</v>
      </c>
      <c r="F23" s="82">
        <v>241</v>
      </c>
      <c r="G23" s="83">
        <v>610.71610499999997</v>
      </c>
      <c r="H23" s="99">
        <v>27.984275156999999</v>
      </c>
      <c r="I23" s="99">
        <v>1.7594764402</v>
      </c>
      <c r="J23" s="102"/>
      <c r="K23" s="103"/>
      <c r="L23" s="102"/>
      <c r="M23" s="102"/>
      <c r="N23" s="102"/>
      <c r="O23" s="102"/>
      <c r="P23" s="103"/>
      <c r="Q23" s="102"/>
      <c r="R23" s="102"/>
      <c r="S23" s="102"/>
      <c r="T23" s="102"/>
      <c r="U23" s="102"/>
      <c r="V23" s="38"/>
      <c r="W23" s="38"/>
      <c r="X23" s="38"/>
      <c r="Y23" s="39"/>
      <c r="Z23" s="38"/>
      <c r="AA23" s="38"/>
      <c r="AB23" s="38"/>
      <c r="AC23" s="38"/>
      <c r="AD23" s="38"/>
      <c r="AE23" s="38"/>
      <c r="AF23" s="40"/>
    </row>
    <row r="24" spans="1:32" x14ac:dyDescent="0.35">
      <c r="A24" s="21" t="s">
        <v>38</v>
      </c>
      <c r="B24" s="82">
        <v>1086</v>
      </c>
      <c r="C24" s="83">
        <v>4491.4011600000003</v>
      </c>
      <c r="D24" s="99">
        <v>67.675133786999993</v>
      </c>
      <c r="E24" s="99">
        <v>1.0276684360999999</v>
      </c>
      <c r="F24" s="82">
        <v>673</v>
      </c>
      <c r="G24" s="83">
        <v>2724.4299030000002</v>
      </c>
      <c r="H24" s="99">
        <v>44.939634026</v>
      </c>
      <c r="I24" s="99">
        <v>2.0168637538</v>
      </c>
      <c r="J24" s="102"/>
      <c r="K24" s="103"/>
      <c r="L24" s="102"/>
      <c r="M24" s="102"/>
      <c r="N24" s="102"/>
      <c r="O24" s="102"/>
      <c r="P24" s="103"/>
      <c r="Q24" s="102"/>
      <c r="R24" s="102"/>
      <c r="S24" s="102"/>
      <c r="T24" s="102"/>
      <c r="U24" s="102"/>
      <c r="V24" s="38"/>
      <c r="W24" s="38"/>
      <c r="X24" s="38"/>
      <c r="Y24" s="39"/>
      <c r="Z24" s="38"/>
      <c r="AA24" s="38"/>
      <c r="AB24" s="38"/>
      <c r="AC24" s="38"/>
      <c r="AD24" s="38"/>
      <c r="AE24" s="38"/>
      <c r="AF24" s="40"/>
    </row>
    <row r="25" spans="1:32" x14ac:dyDescent="0.35">
      <c r="A25" s="21" t="s">
        <v>40</v>
      </c>
      <c r="B25" s="82">
        <v>958</v>
      </c>
      <c r="C25" s="83">
        <v>19441.003108000001</v>
      </c>
      <c r="D25" s="99">
        <v>64.354171879000006</v>
      </c>
      <c r="E25" s="99">
        <v>1.8554362198000001</v>
      </c>
      <c r="F25" s="82">
        <v>907</v>
      </c>
      <c r="G25" s="83">
        <v>18022.670805000002</v>
      </c>
      <c r="H25" s="99">
        <v>60.709447468999997</v>
      </c>
      <c r="I25" s="99">
        <v>1.9222055109</v>
      </c>
      <c r="J25" s="102"/>
      <c r="K25" s="103"/>
      <c r="L25" s="102"/>
      <c r="M25" s="102"/>
      <c r="N25" s="102"/>
      <c r="O25" s="102"/>
      <c r="P25" s="103"/>
      <c r="Q25" s="102"/>
      <c r="R25" s="102"/>
      <c r="S25" s="102"/>
      <c r="T25" s="102"/>
      <c r="U25" s="102"/>
      <c r="V25" s="38"/>
      <c r="W25" s="38"/>
      <c r="X25" s="38"/>
      <c r="Y25" s="39"/>
      <c r="Z25" s="38"/>
      <c r="AA25" s="38"/>
      <c r="AB25" s="38"/>
      <c r="AC25" s="38"/>
      <c r="AD25" s="38"/>
      <c r="AE25" s="38"/>
      <c r="AF25" s="40"/>
    </row>
    <row r="26" spans="1:32" x14ac:dyDescent="0.35">
      <c r="A26" s="21" t="s">
        <v>213</v>
      </c>
      <c r="B26" s="82">
        <v>265</v>
      </c>
      <c r="C26" s="83">
        <v>1216.8340929999999</v>
      </c>
      <c r="D26" s="99">
        <v>75.002972779000004</v>
      </c>
      <c r="E26" s="99">
        <v>2.5193323301000001</v>
      </c>
      <c r="F26" s="82">
        <v>96</v>
      </c>
      <c r="G26" s="83">
        <v>403.51867199999998</v>
      </c>
      <c r="H26" s="99">
        <v>25.123946254</v>
      </c>
      <c r="I26" s="99">
        <v>2.5655340100999999</v>
      </c>
      <c r="J26" s="102"/>
      <c r="K26" s="103"/>
      <c r="L26" s="102"/>
      <c r="M26" s="102"/>
      <c r="N26" s="102"/>
      <c r="O26" s="102"/>
      <c r="P26" s="103"/>
      <c r="Q26" s="102"/>
      <c r="R26" s="102"/>
      <c r="S26" s="102"/>
      <c r="T26" s="102"/>
      <c r="U26" s="102"/>
      <c r="V26" s="38"/>
      <c r="W26" s="38"/>
      <c r="X26" s="38"/>
      <c r="Y26" s="39"/>
      <c r="Z26" s="38"/>
      <c r="AA26" s="38"/>
      <c r="AB26" s="38"/>
      <c r="AC26" s="38"/>
      <c r="AD26" s="38"/>
      <c r="AE26" s="38"/>
      <c r="AF26" s="40"/>
    </row>
    <row r="27" spans="1:32" x14ac:dyDescent="0.35">
      <c r="A27" s="21" t="s">
        <v>214</v>
      </c>
      <c r="B27" s="82">
        <v>906</v>
      </c>
      <c r="C27" s="83">
        <v>15810.960418000001</v>
      </c>
      <c r="D27" s="99">
        <v>57.441479450999999</v>
      </c>
      <c r="E27" s="99">
        <v>1.3590134454</v>
      </c>
      <c r="F27" s="82">
        <v>640</v>
      </c>
      <c r="G27" s="83">
        <v>11101.967836</v>
      </c>
      <c r="H27" s="99">
        <v>42.527485038000002</v>
      </c>
      <c r="I27" s="99">
        <v>1.2144964811000001</v>
      </c>
      <c r="J27" s="102"/>
      <c r="K27" s="103"/>
      <c r="L27" s="102"/>
      <c r="M27" s="102"/>
      <c r="N27" s="102"/>
      <c r="O27" s="102"/>
      <c r="P27" s="103"/>
      <c r="Q27" s="102"/>
      <c r="R27" s="102"/>
      <c r="S27" s="102"/>
      <c r="T27" s="102"/>
      <c r="U27" s="102"/>
      <c r="V27" s="38"/>
      <c r="W27" s="38"/>
      <c r="X27" s="38"/>
      <c r="Y27" s="39"/>
      <c r="Z27" s="38"/>
      <c r="AA27" s="38"/>
      <c r="AB27" s="38"/>
      <c r="AC27" s="38"/>
      <c r="AD27" s="38"/>
      <c r="AE27" s="38"/>
      <c r="AF27" s="40"/>
    </row>
    <row r="28" spans="1:32" x14ac:dyDescent="0.35">
      <c r="A28" s="21" t="s">
        <v>43</v>
      </c>
      <c r="B28" s="82">
        <v>1401</v>
      </c>
      <c r="C28" s="83">
        <v>15204.605556</v>
      </c>
      <c r="D28" s="99">
        <v>68.529244950999995</v>
      </c>
      <c r="E28" s="99">
        <v>1.3355530872000001</v>
      </c>
      <c r="F28" s="82">
        <v>561</v>
      </c>
      <c r="G28" s="83">
        <v>5793.3896830000003</v>
      </c>
      <c r="H28" s="99">
        <v>26.791404383</v>
      </c>
      <c r="I28" s="99">
        <v>1.0634960018999999</v>
      </c>
      <c r="J28" s="102"/>
      <c r="K28" s="103"/>
      <c r="L28" s="102"/>
      <c r="M28" s="102"/>
      <c r="N28" s="102"/>
      <c r="O28" s="102"/>
      <c r="P28" s="103"/>
      <c r="Q28" s="102"/>
      <c r="R28" s="102"/>
      <c r="S28" s="102"/>
      <c r="T28" s="102"/>
      <c r="U28" s="102"/>
      <c r="V28" s="38"/>
      <c r="W28" s="38"/>
      <c r="X28" s="38"/>
      <c r="Y28" s="39"/>
      <c r="Z28" s="38"/>
      <c r="AA28" s="38"/>
      <c r="AB28" s="38"/>
      <c r="AC28" s="38"/>
      <c r="AD28" s="38"/>
      <c r="AE28" s="38"/>
      <c r="AF28" s="40"/>
    </row>
    <row r="29" spans="1:32" x14ac:dyDescent="0.35">
      <c r="A29" s="21" t="s">
        <v>44</v>
      </c>
      <c r="B29" s="82">
        <v>640</v>
      </c>
      <c r="C29" s="83">
        <v>20998.746599999999</v>
      </c>
      <c r="D29" s="99">
        <v>38.825755696000002</v>
      </c>
      <c r="E29" s="99">
        <v>2.1088698197000002</v>
      </c>
      <c r="F29" s="82">
        <v>390</v>
      </c>
      <c r="G29" s="83">
        <v>13370.183869</v>
      </c>
      <c r="H29" s="99">
        <v>26.775121451</v>
      </c>
      <c r="I29" s="99">
        <v>1.7395272154000001</v>
      </c>
      <c r="J29" s="102"/>
      <c r="K29" s="103"/>
      <c r="L29" s="102"/>
      <c r="M29" s="102"/>
      <c r="N29" s="102"/>
      <c r="O29" s="102"/>
      <c r="P29" s="103"/>
      <c r="Q29" s="102"/>
      <c r="R29" s="102"/>
      <c r="S29" s="102"/>
      <c r="T29" s="102"/>
      <c r="U29" s="102"/>
      <c r="V29" s="38"/>
      <c r="W29" s="38"/>
      <c r="X29" s="38"/>
      <c r="Y29" s="39"/>
      <c r="Z29" s="38"/>
      <c r="AA29" s="38"/>
      <c r="AB29" s="38"/>
      <c r="AC29" s="38"/>
      <c r="AD29" s="38"/>
      <c r="AE29" s="38"/>
      <c r="AF29" s="40"/>
    </row>
    <row r="30" spans="1:32" x14ac:dyDescent="0.35">
      <c r="A30" s="21" t="s">
        <v>45</v>
      </c>
      <c r="B30" s="82">
        <v>870</v>
      </c>
      <c r="C30" s="83">
        <v>2801.0274890000001</v>
      </c>
      <c r="D30" s="99">
        <v>38.282782574000002</v>
      </c>
      <c r="E30" s="99">
        <v>1.4682242833000001</v>
      </c>
      <c r="F30" s="82">
        <v>708</v>
      </c>
      <c r="G30" s="83">
        <v>2266.5693550000001</v>
      </c>
      <c r="H30" s="99">
        <v>32.392238761000002</v>
      </c>
      <c r="I30" s="99">
        <v>1.4264424832</v>
      </c>
      <c r="J30" s="102"/>
      <c r="K30" s="103"/>
      <c r="L30" s="102"/>
      <c r="M30" s="102"/>
      <c r="N30" s="102"/>
      <c r="O30" s="102"/>
      <c r="P30" s="103"/>
      <c r="Q30" s="102"/>
      <c r="R30" s="102"/>
      <c r="S30" s="102"/>
      <c r="T30" s="102"/>
      <c r="U30" s="102"/>
      <c r="V30" s="38"/>
      <c r="W30" s="38"/>
      <c r="X30" s="38"/>
      <c r="Y30" s="39"/>
      <c r="Z30" s="38"/>
      <c r="AA30" s="38"/>
      <c r="AB30" s="38"/>
      <c r="AC30" s="38"/>
      <c r="AD30" s="38"/>
      <c r="AE30" s="38"/>
      <c r="AF30" s="40"/>
    </row>
    <row r="31" spans="1:32" x14ac:dyDescent="0.35">
      <c r="A31" s="21" t="s">
        <v>215</v>
      </c>
      <c r="B31" s="82">
        <v>1053</v>
      </c>
      <c r="C31" s="83">
        <v>12169.505795999999</v>
      </c>
      <c r="D31" s="99">
        <v>46.270841474000001</v>
      </c>
      <c r="E31" s="99">
        <v>1.8871013094</v>
      </c>
      <c r="F31" s="82">
        <v>839</v>
      </c>
      <c r="G31" s="83">
        <v>9723.0068620000002</v>
      </c>
      <c r="H31" s="99">
        <v>38.649161073999998</v>
      </c>
      <c r="I31" s="99">
        <v>1.5491687346</v>
      </c>
      <c r="J31" s="102"/>
      <c r="K31" s="103"/>
      <c r="L31" s="102"/>
      <c r="M31" s="102"/>
      <c r="N31" s="102"/>
      <c r="O31" s="102"/>
      <c r="P31" s="103"/>
      <c r="Q31" s="102"/>
      <c r="R31" s="102"/>
      <c r="S31" s="102"/>
      <c r="T31" s="102"/>
      <c r="U31" s="102"/>
      <c r="V31" s="38"/>
      <c r="W31" s="38"/>
      <c r="X31" s="38"/>
      <c r="Y31" s="39"/>
      <c r="Z31" s="38"/>
      <c r="AA31" s="38"/>
      <c r="AB31" s="38"/>
      <c r="AC31" s="38"/>
      <c r="AD31" s="38"/>
      <c r="AE31" s="38"/>
      <c r="AF31" s="40"/>
    </row>
    <row r="32" spans="1:32" x14ac:dyDescent="0.35">
      <c r="A32" s="21" t="s">
        <v>47</v>
      </c>
      <c r="B32" s="82">
        <v>1218</v>
      </c>
      <c r="C32" s="83">
        <v>8707.7355169999992</v>
      </c>
      <c r="D32" s="99">
        <v>59.318018995000003</v>
      </c>
      <c r="E32" s="99">
        <v>1.7176452732</v>
      </c>
      <c r="F32" s="82">
        <v>890</v>
      </c>
      <c r="G32" s="83">
        <v>6430.4562230000001</v>
      </c>
      <c r="H32" s="99">
        <v>45.095831199000003</v>
      </c>
      <c r="I32" s="99">
        <v>1.1509026458</v>
      </c>
      <c r="J32" s="102"/>
      <c r="K32" s="103"/>
      <c r="L32" s="102"/>
      <c r="M32" s="102"/>
      <c r="N32" s="102"/>
      <c r="O32" s="102"/>
      <c r="P32" s="103"/>
      <c r="Q32" s="102"/>
      <c r="R32" s="102"/>
      <c r="S32" s="102"/>
      <c r="T32" s="102"/>
      <c r="U32" s="102"/>
      <c r="V32" s="38"/>
      <c r="W32" s="38"/>
      <c r="X32" s="38"/>
      <c r="Y32" s="39"/>
      <c r="Z32" s="38"/>
      <c r="AA32" s="38"/>
      <c r="AB32" s="38"/>
      <c r="AC32" s="38"/>
      <c r="AD32" s="38"/>
      <c r="AE32" s="38"/>
      <c r="AF32" s="40"/>
    </row>
    <row r="33" spans="1:32" x14ac:dyDescent="0.35">
      <c r="A33" s="21" t="s">
        <v>216</v>
      </c>
      <c r="B33" s="82">
        <v>780</v>
      </c>
      <c r="C33" s="83">
        <v>12406.194828</v>
      </c>
      <c r="D33" s="99">
        <v>56.660605115999999</v>
      </c>
      <c r="E33" s="99">
        <v>1.5112947752999999</v>
      </c>
      <c r="F33" s="82">
        <v>390</v>
      </c>
      <c r="G33" s="83">
        <v>6221.6083209999997</v>
      </c>
      <c r="H33" s="99">
        <v>30.050848831</v>
      </c>
      <c r="I33" s="99">
        <v>1.6870603572</v>
      </c>
      <c r="J33" s="102"/>
      <c r="K33" s="103"/>
      <c r="L33" s="102"/>
      <c r="M33" s="102"/>
      <c r="N33" s="102"/>
      <c r="O33" s="102"/>
      <c r="P33" s="103"/>
      <c r="Q33" s="102"/>
      <c r="R33" s="102"/>
      <c r="S33" s="102"/>
      <c r="T33" s="102"/>
      <c r="U33" s="102"/>
      <c r="V33" s="38"/>
      <c r="W33" s="38"/>
      <c r="X33" s="38"/>
      <c r="Y33" s="39"/>
      <c r="Z33" s="38"/>
      <c r="AA33" s="38"/>
      <c r="AB33" s="38"/>
      <c r="AC33" s="38"/>
      <c r="AD33" s="38"/>
      <c r="AE33" s="38"/>
      <c r="AF33" s="40"/>
    </row>
    <row r="34" spans="1:32" x14ac:dyDescent="0.35">
      <c r="A34" s="21" t="s">
        <v>50</v>
      </c>
      <c r="B34" s="82">
        <v>537</v>
      </c>
      <c r="C34" s="83">
        <v>3913.7367220000001</v>
      </c>
      <c r="D34" s="99">
        <v>44.429125098999997</v>
      </c>
      <c r="E34" s="99">
        <v>2.4358064750000001</v>
      </c>
      <c r="F34" s="82">
        <v>261</v>
      </c>
      <c r="G34" s="83">
        <v>1825.5314619999999</v>
      </c>
      <c r="H34" s="99">
        <v>20.933785565000001</v>
      </c>
      <c r="I34" s="99">
        <v>1.7024306428</v>
      </c>
      <c r="J34" s="102"/>
      <c r="K34" s="103"/>
      <c r="L34" s="102"/>
      <c r="M34" s="102"/>
      <c r="N34" s="102"/>
      <c r="O34" s="102"/>
      <c r="P34" s="103"/>
      <c r="Q34" s="102"/>
      <c r="R34" s="102"/>
      <c r="S34" s="102"/>
      <c r="T34" s="102"/>
      <c r="U34" s="102"/>
      <c r="V34" s="38"/>
      <c r="W34" s="38"/>
      <c r="X34" s="38"/>
      <c r="Y34" s="39"/>
      <c r="Z34" s="38"/>
      <c r="AA34" s="38"/>
      <c r="AB34" s="38"/>
      <c r="AC34" s="38"/>
      <c r="AD34" s="38"/>
      <c r="AE34" s="38"/>
      <c r="AF34" s="40"/>
    </row>
    <row r="35" spans="1:32" x14ac:dyDescent="0.35">
      <c r="A35" s="21" t="s">
        <v>51</v>
      </c>
      <c r="B35" s="82">
        <v>862</v>
      </c>
      <c r="C35" s="83">
        <v>7374.5263169999998</v>
      </c>
      <c r="D35" s="99">
        <v>40.041354132000002</v>
      </c>
      <c r="E35" s="99">
        <v>1.2687638355999999</v>
      </c>
      <c r="F35" s="82">
        <v>836</v>
      </c>
      <c r="G35" s="83">
        <v>7315.1426719999999</v>
      </c>
      <c r="H35" s="99">
        <v>41.357049637000003</v>
      </c>
      <c r="I35" s="99">
        <v>1.5712556586999999</v>
      </c>
      <c r="J35" s="102"/>
      <c r="K35" s="103"/>
      <c r="L35" s="102"/>
      <c r="M35" s="102"/>
      <c r="N35" s="102"/>
      <c r="O35" s="102"/>
      <c r="P35" s="103"/>
      <c r="Q35" s="102"/>
      <c r="R35" s="102"/>
      <c r="S35" s="102"/>
      <c r="T35" s="102"/>
      <c r="U35" s="102"/>
      <c r="V35" s="38"/>
      <c r="W35" s="38"/>
      <c r="X35" s="38"/>
      <c r="Y35" s="39"/>
      <c r="Z35" s="38"/>
      <c r="AA35" s="38"/>
      <c r="AB35" s="38"/>
      <c r="AC35" s="38"/>
      <c r="AD35" s="38"/>
      <c r="AE35" s="38"/>
      <c r="AF35" s="40"/>
    </row>
    <row r="36" spans="1:32" x14ac:dyDescent="0.35">
      <c r="A36" s="21" t="s">
        <v>217</v>
      </c>
      <c r="B36" s="82">
        <v>178</v>
      </c>
      <c r="C36" s="83">
        <v>1603.6932790000001</v>
      </c>
      <c r="D36" s="99">
        <v>61.670084172999999</v>
      </c>
      <c r="E36" s="99">
        <v>2.5316683821999999</v>
      </c>
      <c r="F36" s="82">
        <v>93</v>
      </c>
      <c r="G36" s="83">
        <v>826.806511</v>
      </c>
      <c r="H36" s="99">
        <v>33.077079269999999</v>
      </c>
      <c r="I36" s="99">
        <v>4.0886502179999997</v>
      </c>
      <c r="J36" s="102"/>
      <c r="K36" s="103"/>
      <c r="L36" s="102"/>
      <c r="M36" s="102"/>
      <c r="N36" s="102"/>
      <c r="O36" s="102"/>
      <c r="P36" s="103"/>
      <c r="Q36" s="102"/>
      <c r="R36" s="102"/>
      <c r="S36" s="102"/>
      <c r="T36" s="102"/>
      <c r="U36" s="102"/>
      <c r="V36" s="38"/>
      <c r="W36" s="38"/>
      <c r="X36" s="38"/>
      <c r="Y36" s="39"/>
      <c r="Z36" s="38"/>
      <c r="AA36" s="38"/>
      <c r="AB36" s="38"/>
      <c r="AC36" s="38"/>
      <c r="AD36" s="38"/>
      <c r="AE36" s="38"/>
      <c r="AF36" s="40"/>
    </row>
    <row r="37" spans="1:32" x14ac:dyDescent="0.35">
      <c r="A37" s="21" t="s">
        <v>218</v>
      </c>
      <c r="B37" s="82">
        <v>175</v>
      </c>
      <c r="C37" s="83">
        <v>25278.961611999999</v>
      </c>
      <c r="D37" s="99">
        <v>65.317965358999999</v>
      </c>
      <c r="E37" s="99">
        <v>2.8884692902000002</v>
      </c>
      <c r="F37" s="82">
        <v>123</v>
      </c>
      <c r="G37" s="83">
        <v>17939.986572000002</v>
      </c>
      <c r="H37" s="99">
        <v>48.474742909</v>
      </c>
      <c r="I37" s="99">
        <v>2.9577581426999999</v>
      </c>
      <c r="J37" s="102"/>
      <c r="K37" s="103"/>
      <c r="L37" s="102"/>
      <c r="M37" s="102"/>
      <c r="N37" s="102"/>
      <c r="O37" s="102"/>
      <c r="P37" s="103"/>
      <c r="Q37" s="102"/>
      <c r="R37" s="102"/>
      <c r="S37" s="102"/>
      <c r="T37" s="102"/>
      <c r="U37" s="102"/>
      <c r="V37" s="38"/>
      <c r="W37" s="38"/>
      <c r="X37" s="38"/>
      <c r="Y37" s="39"/>
      <c r="Z37" s="38"/>
      <c r="AA37" s="38"/>
      <c r="AB37" s="38"/>
      <c r="AC37" s="38"/>
      <c r="AD37" s="38"/>
      <c r="AE37" s="38"/>
      <c r="AF37" s="40"/>
    </row>
    <row r="38" spans="1:32" x14ac:dyDescent="0.35">
      <c r="A38" s="21" t="s">
        <v>219</v>
      </c>
      <c r="B38" s="82">
        <v>205</v>
      </c>
      <c r="C38" s="83">
        <v>2036.801516</v>
      </c>
      <c r="D38" s="99">
        <v>55.773367088999997</v>
      </c>
      <c r="E38" s="99">
        <v>2.8728189658000001</v>
      </c>
      <c r="F38" s="82">
        <v>68</v>
      </c>
      <c r="G38" s="83">
        <v>533.22732900000005</v>
      </c>
      <c r="H38" s="99">
        <v>15.972123406</v>
      </c>
      <c r="I38" s="99">
        <v>2.6091290321999998</v>
      </c>
      <c r="J38" s="102"/>
      <c r="K38" s="103"/>
      <c r="L38" s="102"/>
      <c r="M38" s="102"/>
      <c r="N38" s="102"/>
      <c r="O38" s="102"/>
      <c r="P38" s="103"/>
      <c r="Q38" s="102"/>
      <c r="R38" s="102"/>
      <c r="S38" s="102"/>
      <c r="T38" s="102"/>
      <c r="U38" s="102"/>
      <c r="V38" s="38"/>
      <c r="W38" s="38"/>
      <c r="X38" s="38"/>
      <c r="Y38" s="39"/>
      <c r="Z38" s="38"/>
      <c r="AA38" s="38"/>
      <c r="AB38" s="38"/>
      <c r="AC38" s="38"/>
      <c r="AD38" s="38"/>
      <c r="AE38" s="38"/>
      <c r="AF38" s="40"/>
    </row>
    <row r="39" spans="1:32" x14ac:dyDescent="0.35">
      <c r="B39" s="87"/>
      <c r="C39" s="87"/>
      <c r="D39" s="87"/>
      <c r="E39" s="87"/>
      <c r="F39" s="87"/>
      <c r="G39" s="87"/>
      <c r="H39" s="87"/>
      <c r="I39" s="87"/>
      <c r="J39" s="87"/>
      <c r="K39" s="87"/>
      <c r="L39" s="87"/>
      <c r="M39" s="87"/>
      <c r="N39" s="87"/>
      <c r="O39" s="102"/>
      <c r="P39" s="87"/>
      <c r="Q39" s="87"/>
      <c r="R39" s="87"/>
      <c r="S39" s="87"/>
      <c r="T39" s="87"/>
      <c r="U39" s="87"/>
    </row>
    <row r="40" spans="1:32" x14ac:dyDescent="0.35">
      <c r="A40" s="6" t="s">
        <v>52</v>
      </c>
    </row>
    <row r="41" spans="1:32" ht="98.5" customHeight="1" x14ac:dyDescent="0.35">
      <c r="A41" s="7" t="s">
        <v>53</v>
      </c>
      <c r="B41" s="109" t="s">
        <v>246</v>
      </c>
      <c r="C41" s="109"/>
      <c r="D41" s="109"/>
      <c r="E41" s="109"/>
      <c r="F41" s="109"/>
      <c r="G41" s="109"/>
      <c r="H41" s="109"/>
      <c r="I41" s="109"/>
      <c r="J41" s="50"/>
      <c r="K41" s="50"/>
      <c r="L41" s="50"/>
      <c r="M41" s="50"/>
      <c r="N41" s="50"/>
    </row>
    <row r="42" spans="1:32" ht="28.4" customHeight="1" x14ac:dyDescent="0.35">
      <c r="B42" s="109" t="s">
        <v>198</v>
      </c>
      <c r="C42" s="109"/>
      <c r="D42" s="109"/>
      <c r="E42" s="109"/>
      <c r="F42" s="109"/>
      <c r="G42" s="109"/>
      <c r="H42" s="109"/>
      <c r="I42" s="109"/>
      <c r="J42" s="50"/>
      <c r="K42" s="50"/>
      <c r="L42" s="50"/>
      <c r="M42" s="50"/>
      <c r="N42" s="50"/>
    </row>
    <row r="43" spans="1:32" ht="29.5" customHeight="1" x14ac:dyDescent="0.35">
      <c r="A43" s="48" t="s">
        <v>152</v>
      </c>
      <c r="B43" s="109" t="s">
        <v>221</v>
      </c>
      <c r="C43" s="109"/>
      <c r="D43" s="109"/>
      <c r="E43" s="109"/>
      <c r="F43" s="109"/>
      <c r="G43" s="109"/>
      <c r="H43" s="109"/>
      <c r="I43" s="109"/>
    </row>
    <row r="44" spans="1:32" x14ac:dyDescent="0.35">
      <c r="A44" s="48" t="s">
        <v>222</v>
      </c>
      <c r="B44" s="109" t="s">
        <v>223</v>
      </c>
      <c r="C44" s="109"/>
      <c r="D44" s="109"/>
      <c r="E44" s="109"/>
      <c r="F44" s="109"/>
      <c r="G44" s="109"/>
      <c r="H44" s="109"/>
      <c r="I44" s="109"/>
    </row>
    <row r="45" spans="1:32" x14ac:dyDescent="0.35">
      <c r="A45" s="48" t="s">
        <v>224</v>
      </c>
      <c r="B45" s="107" t="s">
        <v>153</v>
      </c>
      <c r="C45" s="107"/>
      <c r="D45" s="107"/>
      <c r="E45" s="107"/>
      <c r="F45" s="107"/>
      <c r="G45" s="107"/>
      <c r="H45" s="107"/>
      <c r="I45" s="107"/>
    </row>
  </sheetData>
  <mergeCells count="12">
    <mergeCell ref="AD12:AF12"/>
    <mergeCell ref="B12:E12"/>
    <mergeCell ref="F12:I12"/>
    <mergeCell ref="J12:N12"/>
    <mergeCell ref="O12:S12"/>
    <mergeCell ref="T12:X12"/>
    <mergeCell ref="Y12:AC12"/>
    <mergeCell ref="B43:I43"/>
    <mergeCell ref="B44:I44"/>
    <mergeCell ref="B45:I45"/>
    <mergeCell ref="B41:I41"/>
    <mergeCell ref="B42:I42"/>
  </mergeCells>
  <conditionalFormatting sqref="C14:C38 G14:G38">
    <cfRule type="expression" dxfId="35" priority="7">
      <formula>"$G3=1"</formula>
    </cfRule>
  </conditionalFormatting>
  <conditionalFormatting sqref="K14:L14 P14:S14 L15:L38 Q15:Q38 K27 K36 K38">
    <cfRule type="expression" dxfId="34" priority="5">
      <formula>"$G3=1"</formula>
    </cfRule>
  </conditionalFormatting>
  <conditionalFormatting sqref="U14:V14 Y14:AC14 T14:T35 V15:V38 AA15:AA38 U27 P36:U36 T37 P38:U38">
    <cfRule type="expression" dxfId="33" priority="4">
      <formula>"$G3=1"</formula>
    </cfRule>
  </conditionalFormatting>
  <conditionalFormatting sqref="Y36:AE36 Y38:AE38">
    <cfRule type="expression" dxfId="32" priority="3">
      <formula>"$G3=1"</formula>
    </cfRule>
  </conditionalFormatting>
  <conditionalFormatting sqref="AF14:AF38">
    <cfRule type="cellIs" dxfId="31" priority="1" operator="lessThan">
      <formula>-1.96</formula>
    </cfRule>
    <cfRule type="cellIs" dxfId="30" priority="2" operator="greaterThan">
      <formula>1.96</formula>
    </cfRule>
  </conditionalFormatting>
  <hyperlinks>
    <hyperlink ref="K1" location="Contents!B74" display="Contents" xr:uid="{04E6824C-AB3A-4A4F-BAF3-91E86DB60E6E}"/>
  </hyperlinks>
  <pageMargins left="0.7" right="0.7" top="0.75" bottom="0.75" header="0.3" footer="0.3"/>
  <pageSetup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34EE3-375A-4078-BA6C-17C863C269C2}">
  <dimension ref="A1:AF45"/>
  <sheetViews>
    <sheetView zoomScale="90" zoomScaleNormal="90" workbookViewId="0">
      <selection activeCell="B4" sqref="B4"/>
    </sheetView>
  </sheetViews>
  <sheetFormatPr defaultRowHeight="14.5" x14ac:dyDescent="0.35"/>
  <cols>
    <col min="1" max="1" width="26.81640625" bestFit="1" customWidth="1"/>
    <col min="2" max="9" width="15.7265625" customWidth="1"/>
    <col min="10" max="33" width="10.7265625" customWidth="1"/>
  </cols>
  <sheetData>
    <row r="1" spans="1:32" s="75" customFormat="1" ht="30.75" customHeight="1" x14ac:dyDescent="0.35">
      <c r="A1" s="73" t="s">
        <v>2</v>
      </c>
      <c r="B1" s="74" t="str">
        <f>Contents!B2</f>
        <v>Digital education at school in Europe: Bridging gaps in access, teaching and learning - 2026</v>
      </c>
      <c r="C1" s="69"/>
      <c r="D1" s="69"/>
      <c r="E1" s="69"/>
      <c r="F1" s="69"/>
      <c r="G1" s="69"/>
      <c r="H1" s="69"/>
      <c r="I1" s="76"/>
      <c r="J1" s="69"/>
      <c r="K1" s="81" t="s">
        <v>312</v>
      </c>
      <c r="L1" s="69"/>
      <c r="M1" s="69"/>
      <c r="N1" s="69"/>
      <c r="O1" s="69"/>
      <c r="P1" s="69"/>
      <c r="Q1" s="69"/>
      <c r="R1" s="69"/>
      <c r="S1" s="69"/>
      <c r="T1" s="69"/>
    </row>
    <row r="2" spans="1:32" s="4" customFormat="1" ht="17.25" customHeight="1" x14ac:dyDescent="0.35">
      <c r="A2" s="2" t="s">
        <v>3</v>
      </c>
      <c r="B2" s="3" t="str">
        <f>'Table 5.1'!$B$2</f>
        <v>Chapter 5: Integrating digital technologies into teaching</v>
      </c>
      <c r="C2" s="3"/>
      <c r="D2" s="3"/>
      <c r="E2" s="3"/>
      <c r="F2" s="3"/>
      <c r="G2" s="3"/>
      <c r="H2" s="3"/>
      <c r="I2" s="3"/>
      <c r="J2" s="3"/>
      <c r="K2" s="3"/>
      <c r="L2" s="3"/>
      <c r="M2" s="3"/>
      <c r="N2" s="3"/>
      <c r="O2" s="3"/>
      <c r="P2" s="3"/>
      <c r="Q2" s="3"/>
      <c r="R2" s="3"/>
      <c r="S2" s="3"/>
      <c r="T2" s="3"/>
    </row>
    <row r="3" spans="1:32" s="4" customFormat="1" ht="17.25" customHeight="1" x14ac:dyDescent="0.35">
      <c r="A3" s="2"/>
      <c r="B3" s="3"/>
      <c r="C3" s="3"/>
      <c r="D3" s="3"/>
      <c r="E3" s="3"/>
      <c r="F3" s="3"/>
      <c r="G3" s="3"/>
      <c r="H3" s="3"/>
      <c r="I3" s="3"/>
      <c r="J3" s="3"/>
      <c r="K3" s="3"/>
      <c r="L3" s="3"/>
      <c r="M3" s="3"/>
      <c r="N3" s="3"/>
      <c r="O3" s="3"/>
      <c r="P3" s="3"/>
      <c r="Q3" s="3"/>
      <c r="R3" s="3"/>
      <c r="S3" s="3"/>
      <c r="T3" s="3"/>
    </row>
    <row r="4" spans="1:32" s="4" customFormat="1" ht="17.25" customHeight="1" x14ac:dyDescent="0.35">
      <c r="A4" s="2" t="s">
        <v>6</v>
      </c>
      <c r="B4" s="3" t="s">
        <v>336</v>
      </c>
      <c r="C4" s="3"/>
      <c r="D4" s="3"/>
      <c r="E4" s="3"/>
      <c r="F4" s="3"/>
      <c r="G4" s="3"/>
      <c r="H4" s="3"/>
      <c r="I4" s="3"/>
      <c r="J4" s="3"/>
      <c r="K4" s="3"/>
      <c r="L4" s="3"/>
      <c r="M4" s="3"/>
      <c r="N4" s="3"/>
      <c r="O4" s="3"/>
      <c r="P4" s="3"/>
      <c r="Q4" s="3"/>
      <c r="R4" s="3"/>
      <c r="S4" s="3"/>
      <c r="T4" s="3"/>
    </row>
    <row r="5" spans="1:32" s="4" customFormat="1" ht="17.25" customHeight="1" x14ac:dyDescent="0.35">
      <c r="A5" s="2"/>
      <c r="B5" s="3"/>
      <c r="C5" s="3"/>
      <c r="D5" s="3"/>
      <c r="E5" s="3"/>
      <c r="F5" s="3"/>
      <c r="G5" s="3"/>
      <c r="H5" s="3"/>
      <c r="I5" s="3"/>
      <c r="J5" s="3"/>
      <c r="K5" s="3"/>
      <c r="L5" s="3"/>
      <c r="M5" s="3"/>
      <c r="N5" s="3"/>
      <c r="O5" s="3"/>
      <c r="P5" s="3"/>
      <c r="Q5" s="3"/>
      <c r="R5" s="3"/>
      <c r="S5" s="3"/>
      <c r="T5" s="3"/>
    </row>
    <row r="6" spans="1:32" ht="17.25" customHeight="1" x14ac:dyDescent="0.35">
      <c r="A6" s="2" t="s">
        <v>8</v>
      </c>
      <c r="B6" s="3">
        <v>2023</v>
      </c>
      <c r="C6" s="3"/>
      <c r="D6" s="3"/>
      <c r="E6" s="3"/>
      <c r="F6" s="3"/>
      <c r="G6" s="3"/>
      <c r="H6" s="3"/>
      <c r="I6" s="3"/>
      <c r="J6" s="3"/>
      <c r="K6" s="3"/>
      <c r="L6" s="3"/>
      <c r="M6" s="3"/>
      <c r="N6" s="3"/>
      <c r="O6" s="3"/>
      <c r="P6" s="3"/>
      <c r="Q6" s="3"/>
      <c r="R6" s="3"/>
      <c r="S6" s="3"/>
      <c r="T6" s="3"/>
    </row>
    <row r="7" spans="1:32" ht="17.25" customHeight="1" x14ac:dyDescent="0.35">
      <c r="A7" s="5"/>
    </row>
    <row r="8" spans="1:32" ht="24" customHeight="1" x14ac:dyDescent="0.35">
      <c r="A8" s="2" t="s">
        <v>9</v>
      </c>
      <c r="B8" s="16" t="s">
        <v>247</v>
      </c>
      <c r="C8" s="41"/>
      <c r="D8" s="41"/>
      <c r="E8" s="41"/>
      <c r="F8" s="41"/>
      <c r="G8" s="41"/>
      <c r="H8" s="41"/>
      <c r="I8" s="41"/>
      <c r="J8" s="41"/>
      <c r="K8" s="41"/>
      <c r="L8" s="41"/>
      <c r="M8" s="41"/>
      <c r="N8" s="41"/>
      <c r="O8" s="41"/>
      <c r="P8" s="41"/>
      <c r="Q8" s="41"/>
      <c r="R8" s="41"/>
      <c r="S8" s="41"/>
      <c r="T8" s="41"/>
    </row>
    <row r="9" spans="1:32" x14ac:dyDescent="0.35">
      <c r="A9" s="2" t="s">
        <v>11</v>
      </c>
      <c r="B9" s="3" t="s">
        <v>12</v>
      </c>
      <c r="C9" s="18"/>
      <c r="D9" s="18"/>
      <c r="E9" s="18"/>
      <c r="F9" s="17"/>
      <c r="G9" s="17"/>
      <c r="H9" s="17"/>
      <c r="I9" s="17"/>
      <c r="J9" s="17"/>
      <c r="K9" s="17"/>
      <c r="L9" s="17"/>
      <c r="M9" s="17"/>
      <c r="N9" s="17"/>
      <c r="O9" s="17"/>
      <c r="P9" s="17"/>
      <c r="Q9" s="17"/>
      <c r="R9" s="17"/>
      <c r="S9" s="17"/>
      <c r="T9" s="17"/>
    </row>
    <row r="12" spans="1:32" x14ac:dyDescent="0.35">
      <c r="B12" s="130" t="s">
        <v>240</v>
      </c>
      <c r="C12" s="131"/>
      <c r="D12" s="131"/>
      <c r="E12" s="132"/>
      <c r="F12" s="130" t="s">
        <v>241</v>
      </c>
      <c r="G12" s="131"/>
      <c r="H12" s="131"/>
      <c r="I12" s="132"/>
      <c r="J12" s="133"/>
      <c r="K12" s="133"/>
      <c r="L12" s="133"/>
      <c r="M12" s="133"/>
      <c r="N12" s="133"/>
      <c r="O12" s="133"/>
      <c r="P12" s="133"/>
      <c r="Q12" s="133"/>
      <c r="R12" s="133"/>
      <c r="S12" s="133"/>
      <c r="T12" s="133"/>
      <c r="U12" s="133"/>
      <c r="V12" s="133"/>
      <c r="W12" s="133"/>
      <c r="X12" s="133"/>
      <c r="Y12" s="133"/>
      <c r="Z12" s="133"/>
      <c r="AA12" s="133"/>
      <c r="AB12" s="133"/>
      <c r="AC12" s="133"/>
      <c r="AD12" s="121"/>
      <c r="AE12" s="121"/>
      <c r="AF12" s="121"/>
    </row>
    <row r="13" spans="1:32" ht="28" x14ac:dyDescent="0.35">
      <c r="A13" s="23"/>
      <c r="B13" s="22" t="s">
        <v>19</v>
      </c>
      <c r="C13" s="22" t="s">
        <v>20</v>
      </c>
      <c r="D13" s="22" t="s">
        <v>21</v>
      </c>
      <c r="E13" s="22" t="s">
        <v>22</v>
      </c>
      <c r="F13" s="22" t="s">
        <v>19</v>
      </c>
      <c r="G13" s="22" t="s">
        <v>20</v>
      </c>
      <c r="H13" s="22" t="s">
        <v>21</v>
      </c>
      <c r="I13" s="22"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35">
      <c r="A14" s="21" t="s">
        <v>208</v>
      </c>
      <c r="B14" s="82">
        <v>898</v>
      </c>
      <c r="C14" s="83">
        <v>10814.465974999999</v>
      </c>
      <c r="D14" s="99">
        <v>65.596786601999995</v>
      </c>
      <c r="E14" s="99">
        <v>1.6523932962000001</v>
      </c>
      <c r="F14" s="82">
        <v>715</v>
      </c>
      <c r="G14" s="83">
        <v>8851.9231820000005</v>
      </c>
      <c r="H14" s="99">
        <v>55.072170512</v>
      </c>
      <c r="I14" s="99">
        <v>1.4229475837000001</v>
      </c>
      <c r="J14" s="102"/>
      <c r="K14" s="103"/>
      <c r="L14" s="102"/>
      <c r="M14" s="102"/>
      <c r="N14" s="102"/>
      <c r="O14" s="102"/>
      <c r="P14" s="103"/>
      <c r="Q14" s="102"/>
      <c r="R14" s="102"/>
      <c r="S14" s="102"/>
      <c r="T14" s="102"/>
      <c r="U14" s="102"/>
      <c r="V14" s="38"/>
      <c r="W14" s="38"/>
      <c r="X14" s="38"/>
      <c r="Y14" s="39"/>
      <c r="Z14" s="38"/>
      <c r="AA14" s="38"/>
      <c r="AB14" s="38"/>
      <c r="AC14" s="38"/>
      <c r="AD14" s="38"/>
      <c r="AE14" s="38"/>
      <c r="AF14" s="40"/>
    </row>
    <row r="15" spans="1:32" x14ac:dyDescent="0.35">
      <c r="A15" s="21" t="s">
        <v>29</v>
      </c>
      <c r="B15" s="82">
        <v>1890</v>
      </c>
      <c r="C15" s="83">
        <v>23206.000489999999</v>
      </c>
      <c r="D15" s="99">
        <v>62.774740752</v>
      </c>
      <c r="E15" s="99">
        <v>1.2365751213</v>
      </c>
      <c r="F15" s="82">
        <v>1367</v>
      </c>
      <c r="G15" s="83">
        <v>16235.611939</v>
      </c>
      <c r="H15" s="99">
        <v>46.390390166000003</v>
      </c>
      <c r="I15" s="99">
        <v>1.3979861941</v>
      </c>
      <c r="J15" s="102"/>
      <c r="K15" s="103"/>
      <c r="L15" s="102"/>
      <c r="M15" s="102"/>
      <c r="N15" s="102"/>
      <c r="O15" s="102"/>
      <c r="P15" s="103"/>
      <c r="Q15" s="102"/>
      <c r="R15" s="102"/>
      <c r="S15" s="102"/>
      <c r="T15" s="102"/>
      <c r="U15" s="102"/>
      <c r="V15" s="38"/>
      <c r="W15" s="38"/>
      <c r="X15" s="38"/>
      <c r="Y15" s="39"/>
      <c r="Z15" s="38"/>
      <c r="AA15" s="38"/>
      <c r="AB15" s="38"/>
      <c r="AC15" s="38"/>
      <c r="AD15" s="38"/>
      <c r="AE15" s="38"/>
      <c r="AF15" s="40"/>
    </row>
    <row r="16" spans="1:32" x14ac:dyDescent="0.35">
      <c r="A16" s="21" t="s">
        <v>209</v>
      </c>
      <c r="B16" s="82">
        <v>535</v>
      </c>
      <c r="C16" s="83">
        <v>6391.7040649999999</v>
      </c>
      <c r="D16" s="99">
        <v>63.053431369000002</v>
      </c>
      <c r="E16" s="99">
        <v>2.0402545076999998</v>
      </c>
      <c r="F16" s="82">
        <v>391</v>
      </c>
      <c r="G16" s="83">
        <v>4714.9710510000004</v>
      </c>
      <c r="H16" s="99">
        <v>47.867863079999999</v>
      </c>
      <c r="I16" s="99">
        <v>2.3452949524000002</v>
      </c>
      <c r="J16" s="102"/>
      <c r="K16" s="103"/>
      <c r="L16" s="102"/>
      <c r="M16" s="102"/>
      <c r="N16" s="102"/>
      <c r="O16" s="102"/>
      <c r="P16" s="103"/>
      <c r="Q16" s="102"/>
      <c r="R16" s="102"/>
      <c r="S16" s="102"/>
      <c r="T16" s="102"/>
      <c r="U16" s="102"/>
      <c r="V16" s="38"/>
      <c r="W16" s="38"/>
      <c r="X16" s="38"/>
      <c r="Y16" s="39"/>
      <c r="Z16" s="38"/>
      <c r="AA16" s="38"/>
      <c r="AB16" s="38"/>
      <c r="AC16" s="38"/>
      <c r="AD16" s="38"/>
      <c r="AE16" s="38"/>
      <c r="AF16" s="40"/>
    </row>
    <row r="17" spans="1:32" x14ac:dyDescent="0.35">
      <c r="A17" s="21" t="s">
        <v>210</v>
      </c>
      <c r="B17" s="82">
        <v>1848</v>
      </c>
      <c r="C17" s="83">
        <v>167018.87591800001</v>
      </c>
      <c r="D17" s="99">
        <v>78.586273653000006</v>
      </c>
      <c r="E17" s="99">
        <v>1.8864018781</v>
      </c>
      <c r="F17" s="82">
        <v>781</v>
      </c>
      <c r="G17" s="83">
        <v>77287.806108999997</v>
      </c>
      <c r="H17" s="99">
        <v>37.700717220999998</v>
      </c>
      <c r="I17" s="99">
        <v>1.5153732797999999</v>
      </c>
      <c r="J17" s="102"/>
      <c r="K17" s="103"/>
      <c r="L17" s="102"/>
      <c r="M17" s="102"/>
      <c r="N17" s="102"/>
      <c r="O17" s="102"/>
      <c r="P17" s="103"/>
      <c r="Q17" s="102"/>
      <c r="R17" s="102"/>
      <c r="S17" s="102"/>
      <c r="T17" s="102"/>
      <c r="U17" s="102"/>
      <c r="V17" s="38"/>
      <c r="W17" s="38"/>
      <c r="X17" s="38"/>
      <c r="Y17" s="39"/>
      <c r="Z17" s="38"/>
      <c r="AA17" s="38"/>
      <c r="AB17" s="38"/>
      <c r="AC17" s="38"/>
      <c r="AD17" s="38"/>
      <c r="AE17" s="38"/>
      <c r="AF17" s="40"/>
    </row>
    <row r="18" spans="1:32" x14ac:dyDescent="0.35">
      <c r="A18" s="21" t="s">
        <v>32</v>
      </c>
      <c r="B18" s="82">
        <v>1494</v>
      </c>
      <c r="C18" s="83">
        <v>17248.337793999999</v>
      </c>
      <c r="D18" s="99">
        <v>66.735734184999998</v>
      </c>
      <c r="E18" s="99">
        <v>1.2395116210999999</v>
      </c>
      <c r="F18" s="82">
        <v>622</v>
      </c>
      <c r="G18" s="83">
        <v>7218.2623359999998</v>
      </c>
      <c r="H18" s="99">
        <v>28.960437245000001</v>
      </c>
      <c r="I18" s="99">
        <v>1.2164646364</v>
      </c>
      <c r="J18" s="102"/>
      <c r="K18" s="103"/>
      <c r="L18" s="102"/>
      <c r="M18" s="102"/>
      <c r="N18" s="102"/>
      <c r="O18" s="102"/>
      <c r="P18" s="103"/>
      <c r="Q18" s="102"/>
      <c r="R18" s="102"/>
      <c r="S18" s="102"/>
      <c r="T18" s="102"/>
      <c r="U18" s="102"/>
      <c r="V18" s="38"/>
      <c r="W18" s="38"/>
      <c r="X18" s="38"/>
      <c r="Y18" s="39"/>
      <c r="Z18" s="38"/>
      <c r="AA18" s="38"/>
      <c r="AB18" s="38"/>
      <c r="AC18" s="38"/>
      <c r="AD18" s="38"/>
      <c r="AE18" s="38"/>
      <c r="AF18" s="40"/>
    </row>
    <row r="19" spans="1:32" x14ac:dyDescent="0.35">
      <c r="A19" s="21" t="s">
        <v>33</v>
      </c>
      <c r="B19" s="82">
        <v>4116</v>
      </c>
      <c r="C19" s="83">
        <v>85296.687779</v>
      </c>
      <c r="D19" s="99">
        <v>68.647535947999998</v>
      </c>
      <c r="E19" s="99">
        <v>0.94463910439999998</v>
      </c>
      <c r="F19" s="82">
        <v>1306</v>
      </c>
      <c r="G19" s="83">
        <v>27457.508392</v>
      </c>
      <c r="H19" s="99">
        <v>22.635720685999999</v>
      </c>
      <c r="I19" s="99">
        <v>0.81211870689999999</v>
      </c>
      <c r="J19" s="102"/>
      <c r="K19" s="103"/>
      <c r="L19" s="102"/>
      <c r="M19" s="102"/>
      <c r="N19" s="102"/>
      <c r="O19" s="102"/>
      <c r="P19" s="103"/>
      <c r="Q19" s="102"/>
      <c r="R19" s="102"/>
      <c r="S19" s="102"/>
      <c r="T19" s="102"/>
      <c r="U19" s="102"/>
      <c r="V19" s="38"/>
      <c r="W19" s="38"/>
      <c r="X19" s="38"/>
      <c r="Y19" s="39"/>
      <c r="Z19" s="38"/>
      <c r="AA19" s="38"/>
      <c r="AB19" s="38"/>
      <c r="AC19" s="38"/>
      <c r="AD19" s="38"/>
      <c r="AE19" s="38"/>
      <c r="AF19" s="40"/>
    </row>
    <row r="20" spans="1:32" x14ac:dyDescent="0.35">
      <c r="A20" s="21" t="s">
        <v>211</v>
      </c>
      <c r="B20" s="82">
        <v>1247</v>
      </c>
      <c r="C20" s="83">
        <v>126691.764639</v>
      </c>
      <c r="D20" s="99">
        <v>83.934052879000006</v>
      </c>
      <c r="E20" s="99">
        <v>0.98912758599999995</v>
      </c>
      <c r="F20" s="82">
        <v>756</v>
      </c>
      <c r="G20" s="83">
        <v>79236.473008999994</v>
      </c>
      <c r="H20" s="99">
        <v>55.494915524</v>
      </c>
      <c r="I20" s="99">
        <v>1.5851775804999999</v>
      </c>
      <c r="J20" s="102"/>
      <c r="K20" s="103"/>
      <c r="L20" s="102"/>
      <c r="M20" s="102"/>
      <c r="N20" s="102"/>
      <c r="O20" s="102"/>
      <c r="P20" s="103"/>
      <c r="Q20" s="102"/>
      <c r="R20" s="102"/>
      <c r="S20" s="102"/>
      <c r="T20" s="102"/>
      <c r="U20" s="102"/>
      <c r="V20" s="38"/>
      <c r="W20" s="38"/>
      <c r="X20" s="38"/>
      <c r="Y20" s="39"/>
      <c r="Z20" s="38"/>
      <c r="AA20" s="38"/>
      <c r="AB20" s="38"/>
      <c r="AC20" s="38"/>
      <c r="AD20" s="38"/>
      <c r="AE20" s="38"/>
      <c r="AF20" s="40"/>
    </row>
    <row r="21" spans="1:32" x14ac:dyDescent="0.35">
      <c r="A21" s="21" t="s">
        <v>35</v>
      </c>
      <c r="B21" s="82">
        <v>772</v>
      </c>
      <c r="C21" s="83">
        <v>4635.33871</v>
      </c>
      <c r="D21" s="99">
        <v>40.868328075000001</v>
      </c>
      <c r="E21" s="99">
        <v>1.6383466629000001</v>
      </c>
      <c r="F21" s="82">
        <v>704</v>
      </c>
      <c r="G21" s="83">
        <v>4663.3812109999999</v>
      </c>
      <c r="H21" s="99">
        <v>44.195606194</v>
      </c>
      <c r="I21" s="99">
        <v>1.7027260791000001</v>
      </c>
      <c r="J21" s="102"/>
      <c r="K21" s="103"/>
      <c r="L21" s="102"/>
      <c r="M21" s="102"/>
      <c r="N21" s="102"/>
      <c r="O21" s="102"/>
      <c r="P21" s="103"/>
      <c r="Q21" s="102"/>
      <c r="R21" s="102"/>
      <c r="S21" s="102"/>
      <c r="T21" s="102"/>
      <c r="U21" s="102"/>
      <c r="V21" s="38"/>
      <c r="W21" s="38"/>
      <c r="X21" s="38"/>
      <c r="Y21" s="39"/>
      <c r="Z21" s="38"/>
      <c r="AA21" s="38"/>
      <c r="AB21" s="38"/>
      <c r="AC21" s="38"/>
      <c r="AD21" s="38"/>
      <c r="AE21" s="38"/>
      <c r="AF21" s="40"/>
    </row>
    <row r="22" spans="1:32" x14ac:dyDescent="0.35">
      <c r="A22" s="21" t="s">
        <v>36</v>
      </c>
      <c r="B22" s="82">
        <v>1209</v>
      </c>
      <c r="C22" s="83">
        <v>69667.805198999995</v>
      </c>
      <c r="D22" s="99">
        <v>57.620567715</v>
      </c>
      <c r="E22" s="99">
        <v>1.4050601376</v>
      </c>
      <c r="F22" s="82">
        <v>661</v>
      </c>
      <c r="G22" s="83">
        <v>38165.194905999997</v>
      </c>
      <c r="H22" s="99">
        <v>32.697100122999998</v>
      </c>
      <c r="I22" s="99">
        <v>1.2575912587</v>
      </c>
      <c r="J22" s="102"/>
      <c r="K22" s="103"/>
      <c r="L22" s="102"/>
      <c r="M22" s="102"/>
      <c r="N22" s="102"/>
      <c r="O22" s="102"/>
      <c r="P22" s="103"/>
      <c r="Q22" s="102"/>
      <c r="R22" s="102"/>
      <c r="S22" s="102"/>
      <c r="T22" s="102"/>
      <c r="U22" s="102"/>
      <c r="V22" s="38"/>
      <c r="W22" s="38"/>
      <c r="X22" s="38"/>
      <c r="Y22" s="39"/>
      <c r="Z22" s="38"/>
      <c r="AA22" s="38"/>
      <c r="AB22" s="38"/>
      <c r="AC22" s="38"/>
      <c r="AD22" s="38"/>
      <c r="AE22" s="38"/>
      <c r="AF22" s="40"/>
    </row>
    <row r="23" spans="1:32" x14ac:dyDescent="0.35">
      <c r="A23" s="21" t="s">
        <v>212</v>
      </c>
      <c r="B23" s="82">
        <v>643</v>
      </c>
      <c r="C23" s="83">
        <v>1565.7066950000001</v>
      </c>
      <c r="D23" s="99">
        <v>66.201699305000005</v>
      </c>
      <c r="E23" s="99">
        <v>1.5175921602</v>
      </c>
      <c r="F23" s="82">
        <v>252</v>
      </c>
      <c r="G23" s="83">
        <v>621.99212499999999</v>
      </c>
      <c r="H23" s="99">
        <v>28.336243565</v>
      </c>
      <c r="I23" s="99">
        <v>1.9655235729</v>
      </c>
      <c r="J23" s="102"/>
      <c r="K23" s="103"/>
      <c r="L23" s="102"/>
      <c r="M23" s="102"/>
      <c r="N23" s="102"/>
      <c r="O23" s="102"/>
      <c r="P23" s="103"/>
      <c r="Q23" s="102"/>
      <c r="R23" s="102"/>
      <c r="S23" s="102"/>
      <c r="T23" s="102"/>
      <c r="U23" s="102"/>
      <c r="V23" s="38"/>
      <c r="W23" s="38"/>
      <c r="X23" s="38"/>
      <c r="Y23" s="39"/>
      <c r="Z23" s="38"/>
      <c r="AA23" s="38"/>
      <c r="AB23" s="38"/>
      <c r="AC23" s="38"/>
      <c r="AD23" s="38"/>
      <c r="AE23" s="38"/>
      <c r="AF23" s="40"/>
    </row>
    <row r="24" spans="1:32" x14ac:dyDescent="0.35">
      <c r="A24" s="21" t="s">
        <v>38</v>
      </c>
      <c r="B24" s="82">
        <v>970</v>
      </c>
      <c r="C24" s="83">
        <v>4007.272919</v>
      </c>
      <c r="D24" s="99">
        <v>60.751059838000003</v>
      </c>
      <c r="E24" s="99">
        <v>1.291677685</v>
      </c>
      <c r="F24" s="82">
        <v>689</v>
      </c>
      <c r="G24" s="83">
        <v>2936.445984</v>
      </c>
      <c r="H24" s="99">
        <v>48.221064583</v>
      </c>
      <c r="I24" s="99">
        <v>2.1298224510999999</v>
      </c>
      <c r="J24" s="102"/>
      <c r="K24" s="103"/>
      <c r="L24" s="102"/>
      <c r="M24" s="102"/>
      <c r="N24" s="102"/>
      <c r="O24" s="102"/>
      <c r="P24" s="103"/>
      <c r="Q24" s="102"/>
      <c r="R24" s="102"/>
      <c r="S24" s="102"/>
      <c r="T24" s="102"/>
      <c r="U24" s="102"/>
      <c r="V24" s="38"/>
      <c r="W24" s="38"/>
      <c r="X24" s="38"/>
      <c r="Y24" s="39"/>
      <c r="Z24" s="38"/>
      <c r="AA24" s="38"/>
      <c r="AB24" s="38"/>
      <c r="AC24" s="38"/>
      <c r="AD24" s="38"/>
      <c r="AE24" s="38"/>
      <c r="AF24" s="40"/>
    </row>
    <row r="25" spans="1:32" x14ac:dyDescent="0.35">
      <c r="A25" s="21" t="s">
        <v>40</v>
      </c>
      <c r="B25" s="82">
        <v>1097</v>
      </c>
      <c r="C25" s="83">
        <v>21829.353509</v>
      </c>
      <c r="D25" s="99">
        <v>72.301289448999995</v>
      </c>
      <c r="E25" s="99">
        <v>1.5675724971</v>
      </c>
      <c r="F25" s="82">
        <v>903</v>
      </c>
      <c r="G25" s="83">
        <v>18373.092065000001</v>
      </c>
      <c r="H25" s="99">
        <v>61.809822240999999</v>
      </c>
      <c r="I25" s="99">
        <v>1.9203468408</v>
      </c>
      <c r="J25" s="102"/>
      <c r="K25" s="103"/>
      <c r="L25" s="102"/>
      <c r="M25" s="102"/>
      <c r="N25" s="102"/>
      <c r="O25" s="102"/>
      <c r="P25" s="103"/>
      <c r="Q25" s="102"/>
      <c r="R25" s="102"/>
      <c r="S25" s="102"/>
      <c r="T25" s="102"/>
      <c r="U25" s="102"/>
      <c r="V25" s="38"/>
      <c r="W25" s="38"/>
      <c r="X25" s="38"/>
      <c r="Y25" s="39"/>
      <c r="Z25" s="38"/>
      <c r="AA25" s="38"/>
      <c r="AB25" s="38"/>
      <c r="AC25" s="38"/>
      <c r="AD25" s="38"/>
      <c r="AE25" s="38"/>
      <c r="AF25" s="40"/>
    </row>
    <row r="26" spans="1:32" x14ac:dyDescent="0.35">
      <c r="A26" s="21" t="s">
        <v>213</v>
      </c>
      <c r="B26" s="82">
        <v>281</v>
      </c>
      <c r="C26" s="83">
        <v>1230.63174</v>
      </c>
      <c r="D26" s="99">
        <v>76.369398399999994</v>
      </c>
      <c r="E26" s="99">
        <v>3.3548106068000001</v>
      </c>
      <c r="F26" s="82">
        <v>116</v>
      </c>
      <c r="G26" s="83">
        <v>502.40396399999997</v>
      </c>
      <c r="H26" s="99">
        <v>31.316084576000002</v>
      </c>
      <c r="I26" s="99">
        <v>2.6264585340000002</v>
      </c>
      <c r="J26" s="102"/>
      <c r="K26" s="103"/>
      <c r="L26" s="102"/>
      <c r="M26" s="102"/>
      <c r="N26" s="102"/>
      <c r="O26" s="102"/>
      <c r="P26" s="103"/>
      <c r="Q26" s="102"/>
      <c r="R26" s="102"/>
      <c r="S26" s="102"/>
      <c r="T26" s="102"/>
      <c r="U26" s="102"/>
      <c r="V26" s="38"/>
      <c r="W26" s="38"/>
      <c r="X26" s="38"/>
      <c r="Y26" s="39"/>
      <c r="Z26" s="38"/>
      <c r="AA26" s="38"/>
      <c r="AB26" s="38"/>
      <c r="AC26" s="38"/>
      <c r="AD26" s="38"/>
      <c r="AE26" s="38"/>
      <c r="AF26" s="40"/>
    </row>
    <row r="27" spans="1:32" x14ac:dyDescent="0.35">
      <c r="A27" s="21" t="s">
        <v>214</v>
      </c>
      <c r="B27" s="82">
        <v>1118</v>
      </c>
      <c r="C27" s="83">
        <v>19478.393031</v>
      </c>
      <c r="D27" s="99">
        <v>70.808695861000004</v>
      </c>
      <c r="E27" s="99">
        <v>1.0313777033</v>
      </c>
      <c r="F27" s="82">
        <v>713</v>
      </c>
      <c r="G27" s="83">
        <v>12528.62054</v>
      </c>
      <c r="H27" s="99">
        <v>47.985816477999997</v>
      </c>
      <c r="I27" s="99">
        <v>1.7505740481000001</v>
      </c>
      <c r="J27" s="102"/>
      <c r="K27" s="103"/>
      <c r="L27" s="102"/>
      <c r="M27" s="102"/>
      <c r="N27" s="102"/>
      <c r="O27" s="102"/>
      <c r="P27" s="103"/>
      <c r="Q27" s="102"/>
      <c r="R27" s="102"/>
      <c r="S27" s="102"/>
      <c r="T27" s="102"/>
      <c r="U27" s="102"/>
      <c r="V27" s="38"/>
      <c r="W27" s="38"/>
      <c r="X27" s="38"/>
      <c r="Y27" s="39"/>
      <c r="Z27" s="38"/>
      <c r="AA27" s="38"/>
      <c r="AB27" s="38"/>
      <c r="AC27" s="38"/>
      <c r="AD27" s="38"/>
      <c r="AE27" s="38"/>
      <c r="AF27" s="40"/>
    </row>
    <row r="28" spans="1:32" x14ac:dyDescent="0.35">
      <c r="A28" s="21" t="s">
        <v>43</v>
      </c>
      <c r="B28" s="82">
        <v>1389</v>
      </c>
      <c r="C28" s="83">
        <v>15015.821228000001</v>
      </c>
      <c r="D28" s="99">
        <v>67.483815125999996</v>
      </c>
      <c r="E28" s="99">
        <v>1.3080814471</v>
      </c>
      <c r="F28" s="82">
        <v>587</v>
      </c>
      <c r="G28" s="83">
        <v>6270.0678019999996</v>
      </c>
      <c r="H28" s="99">
        <v>28.968304477</v>
      </c>
      <c r="I28" s="99">
        <v>1.0218882996</v>
      </c>
      <c r="J28" s="102"/>
      <c r="K28" s="103"/>
      <c r="L28" s="102"/>
      <c r="M28" s="102"/>
      <c r="N28" s="102"/>
      <c r="O28" s="102"/>
      <c r="P28" s="103"/>
      <c r="Q28" s="102"/>
      <c r="R28" s="102"/>
      <c r="S28" s="102"/>
      <c r="T28" s="102"/>
      <c r="U28" s="102"/>
      <c r="V28" s="38"/>
      <c r="W28" s="38"/>
      <c r="X28" s="38"/>
      <c r="Y28" s="39"/>
      <c r="Z28" s="38"/>
      <c r="AA28" s="38"/>
      <c r="AB28" s="38"/>
      <c r="AC28" s="38"/>
      <c r="AD28" s="38"/>
      <c r="AE28" s="38"/>
      <c r="AF28" s="40"/>
    </row>
    <row r="29" spans="1:32" x14ac:dyDescent="0.35">
      <c r="A29" s="21" t="s">
        <v>44</v>
      </c>
      <c r="B29" s="82">
        <v>609</v>
      </c>
      <c r="C29" s="83">
        <v>20541.110316999999</v>
      </c>
      <c r="D29" s="99">
        <v>37.724801302000003</v>
      </c>
      <c r="E29" s="99">
        <v>1.9019731504999999</v>
      </c>
      <c r="F29" s="82">
        <v>420</v>
      </c>
      <c r="G29" s="83">
        <v>14135.755818</v>
      </c>
      <c r="H29" s="99">
        <v>28.465787383999999</v>
      </c>
      <c r="I29" s="99">
        <v>1.8234712675</v>
      </c>
      <c r="J29" s="102"/>
      <c r="K29" s="103"/>
      <c r="L29" s="102"/>
      <c r="M29" s="102"/>
      <c r="N29" s="102"/>
      <c r="O29" s="102"/>
      <c r="P29" s="103"/>
      <c r="Q29" s="102"/>
      <c r="R29" s="102"/>
      <c r="S29" s="102"/>
      <c r="T29" s="102"/>
      <c r="U29" s="102"/>
      <c r="V29" s="38"/>
      <c r="W29" s="38"/>
      <c r="X29" s="38"/>
      <c r="Y29" s="39"/>
      <c r="Z29" s="38"/>
      <c r="AA29" s="38"/>
      <c r="AB29" s="38"/>
      <c r="AC29" s="38"/>
      <c r="AD29" s="38"/>
      <c r="AE29" s="38"/>
      <c r="AF29" s="40"/>
    </row>
    <row r="30" spans="1:32" x14ac:dyDescent="0.35">
      <c r="A30" s="21" t="s">
        <v>45</v>
      </c>
      <c r="B30" s="82">
        <v>1281</v>
      </c>
      <c r="C30" s="83">
        <v>4098.2196489999997</v>
      </c>
      <c r="D30" s="99">
        <v>55.927007019999998</v>
      </c>
      <c r="E30" s="99">
        <v>1.5795149872000001</v>
      </c>
      <c r="F30" s="82">
        <v>688</v>
      </c>
      <c r="G30" s="83">
        <v>2225.1036410000002</v>
      </c>
      <c r="H30" s="99">
        <v>31.738399300000001</v>
      </c>
      <c r="I30" s="99">
        <v>1.4627617585999999</v>
      </c>
      <c r="J30" s="102"/>
      <c r="K30" s="103"/>
      <c r="L30" s="102"/>
      <c r="M30" s="102"/>
      <c r="N30" s="102"/>
      <c r="O30" s="102"/>
      <c r="P30" s="103"/>
      <c r="Q30" s="102"/>
      <c r="R30" s="102"/>
      <c r="S30" s="102"/>
      <c r="T30" s="102"/>
      <c r="U30" s="102"/>
      <c r="V30" s="38"/>
      <c r="W30" s="38"/>
      <c r="X30" s="38"/>
      <c r="Y30" s="39"/>
      <c r="Z30" s="38"/>
      <c r="AA30" s="38"/>
      <c r="AB30" s="38"/>
      <c r="AC30" s="38"/>
      <c r="AD30" s="38"/>
      <c r="AE30" s="38"/>
      <c r="AF30" s="40"/>
    </row>
    <row r="31" spans="1:32" x14ac:dyDescent="0.35">
      <c r="A31" s="21" t="s">
        <v>215</v>
      </c>
      <c r="B31" s="82">
        <v>1401</v>
      </c>
      <c r="C31" s="83">
        <v>16023.150369000001</v>
      </c>
      <c r="D31" s="99">
        <v>61.157828338999998</v>
      </c>
      <c r="E31" s="99">
        <v>1.7295477885999999</v>
      </c>
      <c r="F31" s="82">
        <v>852</v>
      </c>
      <c r="G31" s="83">
        <v>9917.22444</v>
      </c>
      <c r="H31" s="99">
        <v>39.329545545999999</v>
      </c>
      <c r="I31" s="99">
        <v>1.587890738</v>
      </c>
      <c r="J31" s="102"/>
      <c r="K31" s="103"/>
      <c r="L31" s="102"/>
      <c r="M31" s="102"/>
      <c r="N31" s="102"/>
      <c r="O31" s="102"/>
      <c r="P31" s="103"/>
      <c r="Q31" s="102"/>
      <c r="R31" s="102"/>
      <c r="S31" s="102"/>
      <c r="T31" s="102"/>
      <c r="U31" s="102"/>
      <c r="V31" s="38"/>
      <c r="W31" s="38"/>
      <c r="X31" s="38"/>
      <c r="Y31" s="39"/>
      <c r="Z31" s="38"/>
      <c r="AA31" s="38"/>
      <c r="AB31" s="38"/>
      <c r="AC31" s="38"/>
      <c r="AD31" s="38"/>
      <c r="AE31" s="38"/>
      <c r="AF31" s="40"/>
    </row>
    <row r="32" spans="1:32" x14ac:dyDescent="0.35">
      <c r="A32" s="21" t="s">
        <v>47</v>
      </c>
      <c r="B32" s="82">
        <v>1450</v>
      </c>
      <c r="C32" s="83">
        <v>10272.959951000001</v>
      </c>
      <c r="D32" s="99">
        <v>70.008940233999994</v>
      </c>
      <c r="E32" s="99">
        <v>1.0139533731000001</v>
      </c>
      <c r="F32" s="82">
        <v>1069</v>
      </c>
      <c r="G32" s="83">
        <v>7753.3326189999998</v>
      </c>
      <c r="H32" s="99">
        <v>54.196999753999997</v>
      </c>
      <c r="I32" s="99">
        <v>1.2110038007999999</v>
      </c>
      <c r="J32" s="102"/>
      <c r="K32" s="103"/>
      <c r="L32" s="102"/>
      <c r="M32" s="102"/>
      <c r="N32" s="102"/>
      <c r="O32" s="102"/>
      <c r="P32" s="103"/>
      <c r="Q32" s="102"/>
      <c r="R32" s="102"/>
      <c r="S32" s="102"/>
      <c r="T32" s="102"/>
      <c r="U32" s="102"/>
      <c r="V32" s="38"/>
      <c r="W32" s="38"/>
      <c r="X32" s="38"/>
      <c r="Y32" s="39"/>
      <c r="Z32" s="38"/>
      <c r="AA32" s="38"/>
      <c r="AB32" s="38"/>
      <c r="AC32" s="38"/>
      <c r="AD32" s="38"/>
      <c r="AE32" s="38"/>
      <c r="AF32" s="40"/>
    </row>
    <row r="33" spans="1:32" x14ac:dyDescent="0.35">
      <c r="A33" s="21" t="s">
        <v>216</v>
      </c>
      <c r="B33" s="82">
        <v>838</v>
      </c>
      <c r="C33" s="83">
        <v>13263.083521</v>
      </c>
      <c r="D33" s="99">
        <v>60.480427550999998</v>
      </c>
      <c r="E33" s="99">
        <v>1.5880405818000001</v>
      </c>
      <c r="F33" s="82">
        <v>520</v>
      </c>
      <c r="G33" s="83">
        <v>8084.1970950000004</v>
      </c>
      <c r="H33" s="99">
        <v>39.335622743000002</v>
      </c>
      <c r="I33" s="99">
        <v>1.6373683808999999</v>
      </c>
      <c r="J33" s="102"/>
      <c r="K33" s="103"/>
      <c r="L33" s="102"/>
      <c r="M33" s="102"/>
      <c r="N33" s="102"/>
      <c r="O33" s="102"/>
      <c r="P33" s="103"/>
      <c r="Q33" s="102"/>
      <c r="R33" s="102"/>
      <c r="S33" s="102"/>
      <c r="T33" s="102"/>
      <c r="U33" s="102"/>
      <c r="V33" s="38"/>
      <c r="W33" s="38"/>
      <c r="X33" s="38"/>
      <c r="Y33" s="39"/>
      <c r="Z33" s="38"/>
      <c r="AA33" s="38"/>
      <c r="AB33" s="38"/>
      <c r="AC33" s="38"/>
      <c r="AD33" s="38"/>
      <c r="AE33" s="38"/>
      <c r="AF33" s="40"/>
    </row>
    <row r="34" spans="1:32" x14ac:dyDescent="0.35">
      <c r="A34" s="21" t="s">
        <v>50</v>
      </c>
      <c r="B34" s="82">
        <v>551</v>
      </c>
      <c r="C34" s="83">
        <v>3901.304345</v>
      </c>
      <c r="D34" s="99">
        <v>43.657698295000003</v>
      </c>
      <c r="E34" s="99">
        <v>1.6238997717000001</v>
      </c>
      <c r="F34" s="82">
        <v>464</v>
      </c>
      <c r="G34" s="83">
        <v>3291.4738170000001</v>
      </c>
      <c r="H34" s="99">
        <v>37.981870764</v>
      </c>
      <c r="I34" s="99">
        <v>1.6526588336000001</v>
      </c>
      <c r="J34" s="102"/>
      <c r="K34" s="103"/>
      <c r="L34" s="102"/>
      <c r="M34" s="102"/>
      <c r="N34" s="102"/>
      <c r="O34" s="102"/>
      <c r="P34" s="103"/>
      <c r="Q34" s="102"/>
      <c r="R34" s="102"/>
      <c r="S34" s="102"/>
      <c r="T34" s="102"/>
      <c r="U34" s="102"/>
      <c r="V34" s="38"/>
      <c r="W34" s="38"/>
      <c r="X34" s="38"/>
      <c r="Y34" s="39"/>
      <c r="Z34" s="38"/>
      <c r="AA34" s="38"/>
      <c r="AB34" s="38"/>
      <c r="AC34" s="38"/>
      <c r="AD34" s="38"/>
      <c r="AE34" s="38"/>
      <c r="AF34" s="40"/>
    </row>
    <row r="35" spans="1:32" x14ac:dyDescent="0.35">
      <c r="A35" s="21" t="s">
        <v>51</v>
      </c>
      <c r="B35" s="82">
        <v>1058</v>
      </c>
      <c r="C35" s="83">
        <v>9279.1218580000004</v>
      </c>
      <c r="D35" s="99">
        <v>50.352615487000001</v>
      </c>
      <c r="E35" s="99">
        <v>1.2782410533999999</v>
      </c>
      <c r="F35" s="82">
        <v>829</v>
      </c>
      <c r="G35" s="83">
        <v>7149.2867189999997</v>
      </c>
      <c r="H35" s="99">
        <v>40.378614814999999</v>
      </c>
      <c r="I35" s="99">
        <v>1.6367599527000001</v>
      </c>
      <c r="J35" s="102"/>
      <c r="K35" s="103"/>
      <c r="L35" s="102"/>
      <c r="M35" s="102"/>
      <c r="N35" s="102"/>
      <c r="O35" s="102"/>
      <c r="P35" s="103"/>
      <c r="Q35" s="102"/>
      <c r="R35" s="102"/>
      <c r="S35" s="102"/>
      <c r="T35" s="102"/>
      <c r="U35" s="102"/>
      <c r="V35" s="38"/>
      <c r="W35" s="38"/>
      <c r="X35" s="38"/>
      <c r="Y35" s="39"/>
      <c r="Z35" s="38"/>
      <c r="AA35" s="38"/>
      <c r="AB35" s="38"/>
      <c r="AC35" s="38"/>
      <c r="AD35" s="38"/>
      <c r="AE35" s="38"/>
      <c r="AF35" s="40"/>
    </row>
    <row r="36" spans="1:32" x14ac:dyDescent="0.35">
      <c r="A36" s="21" t="s">
        <v>217</v>
      </c>
      <c r="B36" s="82">
        <v>202</v>
      </c>
      <c r="C36" s="83">
        <v>1845.882691</v>
      </c>
      <c r="D36" s="99">
        <v>70.666695657000005</v>
      </c>
      <c r="E36" s="99">
        <v>1.2992521135999999</v>
      </c>
      <c r="F36" s="82">
        <v>104</v>
      </c>
      <c r="G36" s="83">
        <v>901.92279599999995</v>
      </c>
      <c r="H36" s="99">
        <v>36.016292769000003</v>
      </c>
      <c r="I36" s="99">
        <v>4.1756140641000004</v>
      </c>
      <c r="J36" s="102"/>
      <c r="K36" s="103"/>
      <c r="L36" s="102"/>
      <c r="M36" s="102"/>
      <c r="N36" s="102"/>
      <c r="O36" s="102"/>
      <c r="P36" s="103"/>
      <c r="Q36" s="102"/>
      <c r="R36" s="102"/>
      <c r="S36" s="102"/>
      <c r="T36" s="102"/>
      <c r="U36" s="102"/>
      <c r="V36" s="38"/>
      <c r="W36" s="38"/>
      <c r="X36" s="38"/>
      <c r="Y36" s="39"/>
      <c r="Z36" s="38"/>
      <c r="AA36" s="38"/>
      <c r="AB36" s="38"/>
      <c r="AC36" s="38"/>
      <c r="AD36" s="38"/>
      <c r="AE36" s="38"/>
      <c r="AF36" s="40"/>
    </row>
    <row r="37" spans="1:32" x14ac:dyDescent="0.35">
      <c r="A37" s="21" t="s">
        <v>218</v>
      </c>
      <c r="B37" s="82">
        <v>175</v>
      </c>
      <c r="C37" s="83">
        <v>25278.961611999999</v>
      </c>
      <c r="D37" s="99">
        <v>65.317965358999999</v>
      </c>
      <c r="E37" s="99">
        <v>2.8884692902000002</v>
      </c>
      <c r="F37" s="82">
        <v>122</v>
      </c>
      <c r="G37" s="83">
        <v>16845.403665000002</v>
      </c>
      <c r="H37" s="99">
        <v>45.517125030999999</v>
      </c>
      <c r="I37" s="99">
        <v>4.3792132779999999</v>
      </c>
      <c r="J37" s="102"/>
      <c r="K37" s="103"/>
      <c r="L37" s="102"/>
      <c r="M37" s="102"/>
      <c r="N37" s="102"/>
      <c r="O37" s="102"/>
      <c r="P37" s="103"/>
      <c r="Q37" s="102"/>
      <c r="R37" s="102"/>
      <c r="S37" s="102"/>
      <c r="T37" s="102"/>
      <c r="U37" s="102"/>
      <c r="V37" s="38"/>
      <c r="W37" s="38"/>
      <c r="X37" s="38"/>
      <c r="Y37" s="39"/>
      <c r="Z37" s="38"/>
      <c r="AA37" s="38"/>
      <c r="AB37" s="38"/>
      <c r="AC37" s="38"/>
      <c r="AD37" s="38"/>
      <c r="AE37" s="38"/>
      <c r="AF37" s="40"/>
    </row>
    <row r="38" spans="1:32" x14ac:dyDescent="0.35">
      <c r="A38" s="21" t="s">
        <v>219</v>
      </c>
      <c r="B38" s="82">
        <v>211</v>
      </c>
      <c r="C38" s="83">
        <v>2063.4998519999999</v>
      </c>
      <c r="D38" s="99">
        <v>55.165985380999999</v>
      </c>
      <c r="E38" s="99">
        <v>3.1085782194</v>
      </c>
      <c r="F38" s="82">
        <v>76</v>
      </c>
      <c r="G38" s="83">
        <v>627.63159800000005</v>
      </c>
      <c r="H38" s="99">
        <v>18.959432467999999</v>
      </c>
      <c r="I38" s="99">
        <v>2.3519804959999999</v>
      </c>
      <c r="J38" s="102"/>
      <c r="K38" s="103"/>
      <c r="L38" s="102"/>
      <c r="M38" s="102"/>
      <c r="N38" s="102"/>
      <c r="O38" s="102"/>
      <c r="P38" s="103"/>
      <c r="Q38" s="102"/>
      <c r="R38" s="102"/>
      <c r="S38" s="102"/>
      <c r="T38" s="102"/>
      <c r="U38" s="102"/>
      <c r="V38" s="38"/>
      <c r="W38" s="38"/>
      <c r="X38" s="38"/>
      <c r="Y38" s="39"/>
      <c r="Z38" s="38"/>
      <c r="AA38" s="38"/>
      <c r="AB38" s="38"/>
      <c r="AC38" s="38"/>
      <c r="AD38" s="38"/>
      <c r="AE38" s="38"/>
      <c r="AF38" s="40"/>
    </row>
    <row r="39" spans="1:32" x14ac:dyDescent="0.35">
      <c r="B39" s="87"/>
      <c r="C39" s="87"/>
      <c r="D39" s="87"/>
      <c r="E39" s="87"/>
      <c r="F39" s="87"/>
      <c r="G39" s="87"/>
      <c r="H39" s="87"/>
      <c r="I39" s="87"/>
      <c r="J39" s="87"/>
      <c r="K39" s="87"/>
      <c r="L39" s="87"/>
      <c r="M39" s="87"/>
      <c r="N39" s="87"/>
      <c r="O39" s="102"/>
      <c r="P39" s="87"/>
      <c r="Q39" s="87"/>
      <c r="R39" s="87"/>
      <c r="S39" s="87"/>
      <c r="T39" s="87"/>
      <c r="U39" s="87"/>
    </row>
    <row r="40" spans="1:32" x14ac:dyDescent="0.35">
      <c r="A40" s="6" t="s">
        <v>52</v>
      </c>
    </row>
    <row r="41" spans="1:32" ht="97.9" customHeight="1" x14ac:dyDescent="0.35">
      <c r="A41" s="7" t="s">
        <v>53</v>
      </c>
      <c r="B41" s="109" t="s">
        <v>248</v>
      </c>
      <c r="C41" s="109"/>
      <c r="D41" s="109"/>
      <c r="E41" s="109"/>
      <c r="F41" s="109"/>
      <c r="G41" s="109"/>
      <c r="H41" s="109"/>
      <c r="I41" s="109"/>
      <c r="J41" s="50"/>
      <c r="K41" s="50"/>
      <c r="L41" s="50"/>
      <c r="M41" s="50"/>
      <c r="N41" s="50"/>
    </row>
    <row r="42" spans="1:32" ht="28.9" customHeight="1" x14ac:dyDescent="0.35">
      <c r="B42" s="109" t="s">
        <v>198</v>
      </c>
      <c r="C42" s="109"/>
      <c r="D42" s="109"/>
      <c r="E42" s="109"/>
      <c r="F42" s="109"/>
      <c r="G42" s="109"/>
      <c r="H42" s="109"/>
      <c r="I42" s="109"/>
      <c r="J42" s="50"/>
      <c r="K42" s="50"/>
      <c r="L42" s="50"/>
      <c r="M42" s="50"/>
      <c r="N42" s="50"/>
    </row>
    <row r="43" spans="1:32" ht="34" customHeight="1" x14ac:dyDescent="0.35">
      <c r="A43" s="48" t="s">
        <v>152</v>
      </c>
      <c r="B43" s="109" t="s">
        <v>221</v>
      </c>
      <c r="C43" s="109"/>
      <c r="D43" s="109"/>
      <c r="E43" s="109"/>
      <c r="F43" s="109"/>
      <c r="G43" s="109"/>
      <c r="H43" s="109"/>
      <c r="I43" s="109"/>
    </row>
    <row r="44" spans="1:32" x14ac:dyDescent="0.35">
      <c r="A44" s="48" t="s">
        <v>222</v>
      </c>
      <c r="B44" s="109" t="s">
        <v>223</v>
      </c>
      <c r="C44" s="109"/>
      <c r="D44" s="109"/>
      <c r="E44" s="109"/>
      <c r="F44" s="109"/>
      <c r="G44" s="109"/>
      <c r="H44" s="109"/>
      <c r="I44" s="109"/>
    </row>
    <row r="45" spans="1:32" x14ac:dyDescent="0.35">
      <c r="A45" s="48" t="s">
        <v>224</v>
      </c>
      <c r="B45" s="107" t="s">
        <v>153</v>
      </c>
      <c r="C45" s="107"/>
      <c r="D45" s="107"/>
      <c r="E45" s="107"/>
      <c r="F45" s="107"/>
      <c r="G45" s="107"/>
      <c r="H45" s="107"/>
      <c r="I45" s="107"/>
    </row>
  </sheetData>
  <mergeCells count="12">
    <mergeCell ref="AD12:AF12"/>
    <mergeCell ref="B12:E12"/>
    <mergeCell ref="F12:I12"/>
    <mergeCell ref="J12:N12"/>
    <mergeCell ref="O12:S12"/>
    <mergeCell ref="T12:X12"/>
    <mergeCell ref="Y12:AC12"/>
    <mergeCell ref="B43:I43"/>
    <mergeCell ref="B44:I44"/>
    <mergeCell ref="B45:I45"/>
    <mergeCell ref="B41:I41"/>
    <mergeCell ref="B42:I42"/>
  </mergeCells>
  <conditionalFormatting sqref="C14:C38 G14:G38">
    <cfRule type="expression" dxfId="29" priority="1">
      <formula>"$G3=1"</formula>
    </cfRule>
  </conditionalFormatting>
  <conditionalFormatting sqref="K14:L14 P14:S14 L15:L38 Q15:Q38 K27 K36 K38">
    <cfRule type="expression" dxfId="28" priority="6">
      <formula>"$G3=1"</formula>
    </cfRule>
  </conditionalFormatting>
  <conditionalFormatting sqref="U14:V14 Y14:AC14 T14:T35 V15:V38 AA15:AA38 U27 P36:U36 T37 P38:U38">
    <cfRule type="expression" dxfId="27" priority="5">
      <formula>"$G3=1"</formula>
    </cfRule>
  </conditionalFormatting>
  <conditionalFormatting sqref="Y36:AE36 Y38:AE38">
    <cfRule type="expression" dxfId="26" priority="4">
      <formula>"$G3=1"</formula>
    </cfRule>
  </conditionalFormatting>
  <conditionalFormatting sqref="AF14:AF38">
    <cfRule type="cellIs" dxfId="25" priority="2" operator="lessThan">
      <formula>-1.96</formula>
    </cfRule>
    <cfRule type="cellIs" dxfId="24" priority="3" operator="greaterThan">
      <formula>1.96</formula>
    </cfRule>
  </conditionalFormatting>
  <hyperlinks>
    <hyperlink ref="K1" location="Contents!B75" display="Contents" xr:uid="{70938CDC-65A9-4CB2-8CA3-4615699A0E58}"/>
  </hyperlinks>
  <pageMargins left="0.7" right="0.7" top="0.75" bottom="0.75" header="0.3" footer="0.3"/>
  <pageSetup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23D54-23B1-41CC-8191-623E0486B55F}">
  <dimension ref="A1:U45"/>
  <sheetViews>
    <sheetView zoomScale="90" zoomScaleNormal="90" workbookViewId="0">
      <selection activeCell="B4" sqref="B4"/>
    </sheetView>
  </sheetViews>
  <sheetFormatPr defaultRowHeight="14.5" x14ac:dyDescent="0.35"/>
  <cols>
    <col min="1" max="1" width="26.81640625" bestFit="1" customWidth="1"/>
    <col min="2" max="13" width="15.7265625" customWidth="1"/>
  </cols>
  <sheetData>
    <row r="1" spans="1:21"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21" s="4" customFormat="1" ht="17.25" customHeight="1" x14ac:dyDescent="0.35">
      <c r="A2" s="2" t="s">
        <v>3</v>
      </c>
      <c r="B2" s="3" t="str">
        <f>'Table 5.1'!$B$2</f>
        <v>Chapter 5: Integrating digital technologies into teaching</v>
      </c>
      <c r="C2" s="3"/>
      <c r="D2" s="3"/>
      <c r="E2" s="3"/>
      <c r="F2" s="3"/>
      <c r="G2" s="3"/>
      <c r="H2" s="3"/>
      <c r="I2" s="3"/>
      <c r="J2" s="3"/>
      <c r="K2" s="3"/>
    </row>
    <row r="3" spans="1:21" s="4" customFormat="1" ht="17.25" customHeight="1" x14ac:dyDescent="0.35">
      <c r="A3" s="2"/>
      <c r="B3" s="3"/>
      <c r="C3" s="3"/>
      <c r="D3" s="3"/>
      <c r="E3" s="3"/>
      <c r="F3" s="3"/>
      <c r="G3" s="3"/>
      <c r="H3" s="3"/>
      <c r="I3" s="3"/>
      <c r="J3" s="3"/>
      <c r="K3" s="3"/>
    </row>
    <row r="4" spans="1:21" s="4" customFormat="1" ht="17.25" customHeight="1" x14ac:dyDescent="0.35">
      <c r="A4" s="2" t="s">
        <v>6</v>
      </c>
      <c r="B4" s="3" t="s">
        <v>337</v>
      </c>
      <c r="C4" s="3"/>
      <c r="D4" s="3"/>
      <c r="E4" s="3"/>
      <c r="F4" s="3"/>
      <c r="G4" s="3"/>
      <c r="H4" s="3"/>
      <c r="I4" s="3"/>
      <c r="J4" s="3"/>
      <c r="K4" s="3"/>
    </row>
    <row r="5" spans="1:21" s="4" customFormat="1" ht="17.25" customHeight="1" x14ac:dyDescent="0.35">
      <c r="A5" s="2"/>
      <c r="B5" s="3"/>
      <c r="C5" s="3"/>
      <c r="D5" s="3"/>
      <c r="E5" s="3"/>
      <c r="F5" s="3"/>
      <c r="G5" s="3"/>
      <c r="H5" s="3"/>
      <c r="I5" s="3"/>
      <c r="J5" s="3"/>
      <c r="K5" s="3"/>
    </row>
    <row r="6" spans="1:21" ht="17.25" customHeight="1" x14ac:dyDescent="0.35">
      <c r="A6" s="2" t="s">
        <v>8</v>
      </c>
      <c r="B6" s="3">
        <v>2023</v>
      </c>
      <c r="C6" s="3"/>
      <c r="D6" s="3"/>
      <c r="E6" s="3"/>
      <c r="F6" s="3"/>
      <c r="G6" s="3"/>
      <c r="H6" s="3"/>
      <c r="I6" s="3"/>
      <c r="J6" s="3"/>
      <c r="K6" s="3"/>
    </row>
    <row r="7" spans="1:21" ht="17.25" customHeight="1" x14ac:dyDescent="0.35">
      <c r="A7" s="5"/>
    </row>
    <row r="8" spans="1:21" ht="24" customHeight="1" x14ac:dyDescent="0.35">
      <c r="A8" s="2" t="s">
        <v>9</v>
      </c>
      <c r="B8" s="16" t="s">
        <v>249</v>
      </c>
      <c r="C8" s="17"/>
      <c r="D8" s="17"/>
      <c r="E8" s="17"/>
      <c r="F8" s="17"/>
      <c r="G8" s="17"/>
      <c r="H8" s="17"/>
      <c r="I8" s="17"/>
      <c r="J8" s="17"/>
      <c r="K8" s="17"/>
    </row>
    <row r="9" spans="1:21" x14ac:dyDescent="0.35">
      <c r="A9" s="2" t="s">
        <v>11</v>
      </c>
      <c r="B9" s="3" t="s">
        <v>12</v>
      </c>
      <c r="C9" s="18"/>
      <c r="D9" s="18"/>
      <c r="E9" s="18"/>
      <c r="F9" s="18"/>
      <c r="G9" s="18"/>
      <c r="H9" s="18"/>
      <c r="I9" s="18"/>
      <c r="J9" s="18"/>
      <c r="K9" s="18"/>
    </row>
    <row r="12" spans="1:21" x14ac:dyDescent="0.35">
      <c r="B12" s="130" t="s">
        <v>250</v>
      </c>
      <c r="C12" s="131"/>
      <c r="D12" s="131"/>
      <c r="E12" s="132"/>
      <c r="F12" s="130" t="s">
        <v>251</v>
      </c>
      <c r="G12" s="131"/>
      <c r="H12" s="131"/>
      <c r="I12" s="132"/>
    </row>
    <row r="13" spans="1:21" ht="28" x14ac:dyDescent="0.35">
      <c r="A13" s="23"/>
      <c r="B13" s="22" t="s">
        <v>19</v>
      </c>
      <c r="C13" s="22" t="s">
        <v>20</v>
      </c>
      <c r="D13" s="22" t="s">
        <v>21</v>
      </c>
      <c r="E13" s="22" t="s">
        <v>22</v>
      </c>
      <c r="F13" s="22" t="s">
        <v>19</v>
      </c>
      <c r="G13" s="22" t="s">
        <v>20</v>
      </c>
      <c r="H13" s="22" t="s">
        <v>21</v>
      </c>
      <c r="I13" s="22" t="s">
        <v>22</v>
      </c>
      <c r="J13" s="34"/>
      <c r="K13" s="34"/>
      <c r="L13" s="34"/>
      <c r="M13" s="34"/>
    </row>
    <row r="14" spans="1:21" x14ac:dyDescent="0.35">
      <c r="A14" s="21" t="s">
        <v>208</v>
      </c>
      <c r="B14" s="82">
        <v>592</v>
      </c>
      <c r="C14" s="83">
        <v>6521.2727770000001</v>
      </c>
      <c r="D14" s="99">
        <v>38.989447837</v>
      </c>
      <c r="E14" s="99">
        <v>2.0147096563</v>
      </c>
      <c r="F14" s="82">
        <v>593</v>
      </c>
      <c r="G14" s="83">
        <v>7133.6672259999996</v>
      </c>
      <c r="H14" s="99">
        <v>42.650837608000003</v>
      </c>
      <c r="I14" s="99">
        <v>1.8928767279000001</v>
      </c>
      <c r="J14" s="93"/>
      <c r="K14" s="93"/>
      <c r="L14" s="93"/>
      <c r="M14" s="93"/>
      <c r="N14" s="87"/>
      <c r="O14" s="87"/>
      <c r="P14" s="87"/>
      <c r="Q14" s="87"/>
      <c r="R14" s="87"/>
      <c r="S14" s="87"/>
      <c r="T14" s="87"/>
      <c r="U14" s="87"/>
    </row>
    <row r="15" spans="1:21" x14ac:dyDescent="0.35">
      <c r="A15" s="21" t="s">
        <v>29</v>
      </c>
      <c r="B15" s="82">
        <v>1107</v>
      </c>
      <c r="C15" s="83">
        <v>13933.555159</v>
      </c>
      <c r="D15" s="99">
        <v>36.787049250000003</v>
      </c>
      <c r="E15" s="99">
        <v>1.3817049492</v>
      </c>
      <c r="F15" s="82">
        <v>1316</v>
      </c>
      <c r="G15" s="83">
        <v>15922.832573</v>
      </c>
      <c r="H15" s="99">
        <v>42.039093350999998</v>
      </c>
      <c r="I15" s="99">
        <v>1.0317133879</v>
      </c>
      <c r="J15" s="93"/>
      <c r="K15" s="93"/>
      <c r="L15" s="93"/>
      <c r="M15" s="93"/>
      <c r="N15" s="87"/>
      <c r="O15" s="87"/>
      <c r="P15" s="87"/>
      <c r="Q15" s="87"/>
      <c r="R15" s="87"/>
      <c r="S15" s="87"/>
      <c r="T15" s="87"/>
      <c r="U15" s="87"/>
    </row>
    <row r="16" spans="1:21" x14ac:dyDescent="0.35">
      <c r="A16" s="21" t="s">
        <v>209</v>
      </c>
      <c r="B16" s="82">
        <v>208</v>
      </c>
      <c r="C16" s="83">
        <v>2314.4115489999999</v>
      </c>
      <c r="D16" s="99">
        <v>22.822253882999998</v>
      </c>
      <c r="E16" s="99">
        <v>2.2292025381</v>
      </c>
      <c r="F16" s="82">
        <v>407</v>
      </c>
      <c r="G16" s="83">
        <v>4874.5243600000003</v>
      </c>
      <c r="H16" s="99">
        <v>48.067351100000003</v>
      </c>
      <c r="I16" s="99">
        <v>2.2120159493</v>
      </c>
      <c r="J16" s="93"/>
      <c r="K16" s="93"/>
      <c r="L16" s="93"/>
      <c r="M16" s="93"/>
      <c r="N16" s="87"/>
      <c r="O16" s="87"/>
      <c r="P16" s="87"/>
      <c r="Q16" s="87"/>
      <c r="R16" s="87"/>
      <c r="S16" s="87"/>
      <c r="T16" s="87"/>
      <c r="U16" s="87"/>
    </row>
    <row r="17" spans="1:21" x14ac:dyDescent="0.35">
      <c r="A17" s="21" t="s">
        <v>210</v>
      </c>
      <c r="B17" s="82">
        <v>585</v>
      </c>
      <c r="C17" s="83">
        <v>61001.606616999998</v>
      </c>
      <c r="D17" s="99">
        <v>28.662986801999999</v>
      </c>
      <c r="E17" s="99">
        <v>2.7905850660999998</v>
      </c>
      <c r="F17" s="82">
        <v>834</v>
      </c>
      <c r="G17" s="83">
        <v>79537.382196000006</v>
      </c>
      <c r="H17" s="99">
        <v>37.372440867000002</v>
      </c>
      <c r="I17" s="99">
        <v>2.5229642445999998</v>
      </c>
      <c r="J17" s="93"/>
      <c r="K17" s="93"/>
      <c r="L17" s="93"/>
      <c r="M17" s="93"/>
      <c r="N17" s="87"/>
      <c r="O17" s="87"/>
      <c r="P17" s="87"/>
      <c r="Q17" s="87"/>
      <c r="R17" s="87"/>
      <c r="S17" s="87"/>
      <c r="T17" s="87"/>
      <c r="U17" s="87"/>
    </row>
    <row r="18" spans="1:21" x14ac:dyDescent="0.35">
      <c r="A18" s="21" t="s">
        <v>32</v>
      </c>
      <c r="B18" s="82">
        <v>427</v>
      </c>
      <c r="C18" s="83">
        <v>4854.6752139999999</v>
      </c>
      <c r="D18" s="99">
        <v>18.540483356999999</v>
      </c>
      <c r="E18" s="99">
        <v>1.2720080884</v>
      </c>
      <c r="F18" s="82">
        <v>929</v>
      </c>
      <c r="G18" s="83">
        <v>10648.890781</v>
      </c>
      <c r="H18" s="99">
        <v>40.669163965000003</v>
      </c>
      <c r="I18" s="99">
        <v>1.2674150152999999</v>
      </c>
      <c r="J18" s="93"/>
      <c r="K18" s="93"/>
      <c r="L18" s="93"/>
      <c r="M18" s="93"/>
      <c r="N18" s="87"/>
      <c r="O18" s="87"/>
      <c r="P18" s="87"/>
      <c r="Q18" s="87"/>
      <c r="R18" s="87"/>
      <c r="S18" s="87"/>
      <c r="T18" s="87"/>
      <c r="U18" s="87"/>
    </row>
    <row r="19" spans="1:21" x14ac:dyDescent="0.35">
      <c r="A19" s="21" t="s">
        <v>33</v>
      </c>
      <c r="B19" s="82">
        <v>1463</v>
      </c>
      <c r="C19" s="83">
        <v>29313.780492999998</v>
      </c>
      <c r="D19" s="99">
        <v>23.283205911</v>
      </c>
      <c r="E19" s="99">
        <v>1.1431787422999999</v>
      </c>
      <c r="F19" s="82">
        <v>2533</v>
      </c>
      <c r="G19" s="83">
        <v>52968.113159</v>
      </c>
      <c r="H19" s="99">
        <v>42.071253337999998</v>
      </c>
      <c r="I19" s="99">
        <v>1.1780767407999999</v>
      </c>
      <c r="J19" s="93"/>
      <c r="K19" s="93"/>
      <c r="L19" s="93"/>
      <c r="M19" s="93"/>
      <c r="N19" s="87"/>
      <c r="O19" s="87"/>
      <c r="P19" s="87"/>
      <c r="Q19" s="87"/>
      <c r="R19" s="87"/>
      <c r="S19" s="87"/>
      <c r="T19" s="87"/>
      <c r="U19" s="87"/>
    </row>
    <row r="20" spans="1:21" x14ac:dyDescent="0.35">
      <c r="A20" s="21" t="s">
        <v>211</v>
      </c>
      <c r="B20" s="82">
        <v>407</v>
      </c>
      <c r="C20" s="83">
        <v>42154.110932000003</v>
      </c>
      <c r="D20" s="99">
        <v>27.927938916999999</v>
      </c>
      <c r="E20" s="99">
        <v>1.7016874029</v>
      </c>
      <c r="F20" s="82">
        <v>608</v>
      </c>
      <c r="G20" s="83">
        <v>61637.390955000003</v>
      </c>
      <c r="H20" s="99">
        <v>40.836000368999997</v>
      </c>
      <c r="I20" s="99">
        <v>1.6778197907000001</v>
      </c>
      <c r="J20" s="93"/>
      <c r="K20" s="93"/>
      <c r="L20" s="93"/>
      <c r="M20" s="93"/>
      <c r="N20" s="87"/>
      <c r="O20" s="87"/>
      <c r="P20" s="87"/>
      <c r="Q20" s="87"/>
      <c r="R20" s="87"/>
      <c r="S20" s="87"/>
      <c r="T20" s="87"/>
      <c r="U20" s="87"/>
    </row>
    <row r="21" spans="1:21" x14ac:dyDescent="0.35">
      <c r="A21" s="21" t="s">
        <v>35</v>
      </c>
      <c r="B21" s="82">
        <v>359</v>
      </c>
      <c r="C21" s="83">
        <v>2091.7883809999998</v>
      </c>
      <c r="D21" s="99">
        <v>18.041523173000002</v>
      </c>
      <c r="E21" s="99">
        <v>1.1340535839999999</v>
      </c>
      <c r="F21" s="82">
        <v>870</v>
      </c>
      <c r="G21" s="83">
        <v>5234.6704410000002</v>
      </c>
      <c r="H21" s="99">
        <v>45.148653152999998</v>
      </c>
      <c r="I21" s="99">
        <v>1.9599146723</v>
      </c>
      <c r="J21" s="93"/>
      <c r="K21" s="93"/>
      <c r="L21" s="93"/>
      <c r="M21" s="93"/>
      <c r="N21" s="87"/>
      <c r="O21" s="87"/>
      <c r="P21" s="87"/>
      <c r="Q21" s="87"/>
      <c r="R21" s="87"/>
      <c r="S21" s="87"/>
      <c r="T21" s="87"/>
      <c r="U21" s="87"/>
    </row>
    <row r="22" spans="1:21" x14ac:dyDescent="0.35">
      <c r="A22" s="21" t="s">
        <v>36</v>
      </c>
      <c r="B22" s="82">
        <v>642</v>
      </c>
      <c r="C22" s="83">
        <v>36887.153932000001</v>
      </c>
      <c r="D22" s="99">
        <v>30.030876889999998</v>
      </c>
      <c r="E22" s="99">
        <v>1.437392403</v>
      </c>
      <c r="F22" s="82">
        <v>1121</v>
      </c>
      <c r="G22" s="83">
        <v>64305.113769000003</v>
      </c>
      <c r="H22" s="99">
        <v>52.352614641000002</v>
      </c>
      <c r="I22" s="99">
        <v>1.3631232191</v>
      </c>
      <c r="J22" s="93"/>
      <c r="K22" s="93"/>
      <c r="L22" s="93"/>
      <c r="M22" s="93"/>
      <c r="N22" s="87"/>
      <c r="O22" s="87"/>
      <c r="P22" s="87"/>
      <c r="Q22" s="87"/>
      <c r="R22" s="87"/>
      <c r="S22" s="87"/>
      <c r="T22" s="87"/>
      <c r="U22" s="87"/>
    </row>
    <row r="23" spans="1:21" x14ac:dyDescent="0.35">
      <c r="A23" s="21" t="s">
        <v>212</v>
      </c>
      <c r="B23" s="82">
        <v>274</v>
      </c>
      <c r="C23" s="83">
        <v>668.94416899999999</v>
      </c>
      <c r="D23" s="99">
        <v>27.087188811000001</v>
      </c>
      <c r="E23" s="99">
        <v>2.0317780971000001</v>
      </c>
      <c r="F23" s="82">
        <v>504</v>
      </c>
      <c r="G23" s="83">
        <v>1251.0119460000001</v>
      </c>
      <c r="H23" s="99">
        <v>50.656539576</v>
      </c>
      <c r="I23" s="99">
        <v>1.7228165136</v>
      </c>
      <c r="J23" s="93"/>
      <c r="K23" s="93"/>
      <c r="L23" s="93"/>
      <c r="M23" s="93"/>
      <c r="N23" s="87"/>
      <c r="O23" s="87"/>
      <c r="P23" s="87"/>
      <c r="Q23" s="87"/>
      <c r="R23" s="87"/>
      <c r="S23" s="87"/>
      <c r="T23" s="87"/>
      <c r="U23" s="87"/>
    </row>
    <row r="24" spans="1:21" x14ac:dyDescent="0.35">
      <c r="A24" s="21" t="s">
        <v>38</v>
      </c>
      <c r="B24" s="82">
        <v>560</v>
      </c>
      <c r="C24" s="83">
        <v>1977.6272389999999</v>
      </c>
      <c r="D24" s="99">
        <v>29.127745956999998</v>
      </c>
      <c r="E24" s="99">
        <v>2.2001918479999998</v>
      </c>
      <c r="F24" s="82">
        <v>776</v>
      </c>
      <c r="G24" s="83">
        <v>3360.5139880000002</v>
      </c>
      <c r="H24" s="99">
        <v>49.495777466</v>
      </c>
      <c r="I24" s="99">
        <v>2.0221385302999999</v>
      </c>
      <c r="J24" s="93"/>
      <c r="K24" s="93"/>
      <c r="L24" s="93"/>
      <c r="M24" s="93"/>
      <c r="N24" s="87"/>
      <c r="O24" s="87"/>
      <c r="P24" s="87"/>
      <c r="Q24" s="87"/>
      <c r="R24" s="87"/>
      <c r="S24" s="87"/>
      <c r="T24" s="87"/>
      <c r="U24" s="87"/>
    </row>
    <row r="25" spans="1:21" x14ac:dyDescent="0.35">
      <c r="A25" s="21" t="s">
        <v>40</v>
      </c>
      <c r="B25" s="82">
        <v>347</v>
      </c>
      <c r="C25" s="83">
        <v>6721.9560099999999</v>
      </c>
      <c r="D25" s="99">
        <v>21.691938473</v>
      </c>
      <c r="E25" s="99">
        <v>1.7071628469</v>
      </c>
      <c r="F25" s="82">
        <v>558</v>
      </c>
      <c r="G25" s="83">
        <v>11391.151937000001</v>
      </c>
      <c r="H25" s="99">
        <v>36.759563225000001</v>
      </c>
      <c r="I25" s="99">
        <v>1.7125006820999999</v>
      </c>
      <c r="J25" s="93"/>
      <c r="K25" s="93"/>
      <c r="L25" s="93"/>
      <c r="M25" s="93"/>
      <c r="N25" s="87"/>
      <c r="O25" s="87"/>
      <c r="P25" s="87"/>
      <c r="Q25" s="87"/>
      <c r="R25" s="87"/>
      <c r="S25" s="87"/>
      <c r="T25" s="87"/>
      <c r="U25" s="87"/>
    </row>
    <row r="26" spans="1:21" x14ac:dyDescent="0.35">
      <c r="A26" s="21" t="s">
        <v>213</v>
      </c>
      <c r="B26" s="82">
        <v>84</v>
      </c>
      <c r="C26" s="83">
        <v>362.49382400000002</v>
      </c>
      <c r="D26" s="99">
        <v>21.781291620000001</v>
      </c>
      <c r="E26" s="99">
        <v>2.1440392973</v>
      </c>
      <c r="F26" s="82">
        <v>193</v>
      </c>
      <c r="G26" s="83">
        <v>844.67635600000006</v>
      </c>
      <c r="H26" s="99">
        <v>50.754359968000003</v>
      </c>
      <c r="I26" s="99">
        <v>1.7800726135</v>
      </c>
      <c r="J26" s="93"/>
      <c r="K26" s="93"/>
      <c r="L26" s="93"/>
      <c r="M26" s="93"/>
      <c r="N26" s="87"/>
      <c r="O26" s="87"/>
      <c r="P26" s="87"/>
      <c r="Q26" s="87"/>
      <c r="R26" s="87"/>
      <c r="S26" s="87"/>
      <c r="T26" s="87"/>
      <c r="U26" s="87"/>
    </row>
    <row r="27" spans="1:21" x14ac:dyDescent="0.35">
      <c r="A27" s="21" t="s">
        <v>214</v>
      </c>
      <c r="B27" s="82">
        <v>703</v>
      </c>
      <c r="C27" s="83">
        <v>12627.380085999999</v>
      </c>
      <c r="D27" s="99">
        <v>45.524346141000002</v>
      </c>
      <c r="E27" s="99">
        <v>2.4969778751999998</v>
      </c>
      <c r="F27" s="82">
        <v>568</v>
      </c>
      <c r="G27" s="83">
        <v>9878.2085009999992</v>
      </c>
      <c r="H27" s="99">
        <v>35.613007607</v>
      </c>
      <c r="I27" s="99">
        <v>1.6564609742</v>
      </c>
      <c r="J27" s="93"/>
      <c r="K27" s="93"/>
      <c r="L27" s="93"/>
      <c r="M27" s="93"/>
      <c r="N27" s="87"/>
      <c r="O27" s="87"/>
      <c r="P27" s="87"/>
      <c r="Q27" s="87"/>
      <c r="R27" s="87"/>
      <c r="S27" s="87"/>
      <c r="T27" s="87"/>
      <c r="U27" s="87"/>
    </row>
    <row r="28" spans="1:21" x14ac:dyDescent="0.35">
      <c r="A28" s="21" t="s">
        <v>43</v>
      </c>
      <c r="B28" s="82">
        <v>237</v>
      </c>
      <c r="C28" s="83">
        <v>2618.3124069999999</v>
      </c>
      <c r="D28" s="99">
        <v>11.718979514000001</v>
      </c>
      <c r="E28" s="99">
        <v>0.90922414230000004</v>
      </c>
      <c r="F28" s="82">
        <v>791</v>
      </c>
      <c r="G28" s="83">
        <v>8674.0987530000002</v>
      </c>
      <c r="H28" s="99">
        <v>38.823321958999998</v>
      </c>
      <c r="I28" s="99">
        <v>1.5930975299000001</v>
      </c>
      <c r="J28" s="93"/>
      <c r="K28" s="93"/>
      <c r="L28" s="93"/>
      <c r="M28" s="93"/>
      <c r="N28" s="87"/>
      <c r="O28" s="87"/>
      <c r="P28" s="87"/>
      <c r="Q28" s="87"/>
      <c r="R28" s="87"/>
      <c r="S28" s="87"/>
      <c r="T28" s="87"/>
      <c r="U28" s="87"/>
    </row>
    <row r="29" spans="1:21" x14ac:dyDescent="0.35">
      <c r="A29" s="21" t="s">
        <v>44</v>
      </c>
      <c r="B29" s="82">
        <v>520</v>
      </c>
      <c r="C29" s="83">
        <v>16510.743760000001</v>
      </c>
      <c r="D29" s="99">
        <v>29.201421781000001</v>
      </c>
      <c r="E29" s="99">
        <v>2.0847739127999998</v>
      </c>
      <c r="F29" s="82">
        <v>696</v>
      </c>
      <c r="G29" s="83">
        <v>22748.896640999999</v>
      </c>
      <c r="H29" s="99">
        <v>40.234415574000003</v>
      </c>
      <c r="I29" s="99">
        <v>1.9785855640000001</v>
      </c>
      <c r="J29" s="93"/>
      <c r="K29" s="93"/>
      <c r="L29" s="93"/>
      <c r="M29" s="93"/>
      <c r="N29" s="87"/>
      <c r="O29" s="87"/>
      <c r="P29" s="87"/>
      <c r="Q29" s="87"/>
      <c r="R29" s="87"/>
      <c r="S29" s="87"/>
      <c r="T29" s="87"/>
      <c r="U29" s="87"/>
    </row>
    <row r="30" spans="1:21" x14ac:dyDescent="0.35">
      <c r="A30" s="21" t="s">
        <v>45</v>
      </c>
      <c r="B30" s="82">
        <v>397</v>
      </c>
      <c r="C30" s="83">
        <v>1390.176082</v>
      </c>
      <c r="D30" s="99">
        <v>18.564798883000002</v>
      </c>
      <c r="E30" s="99">
        <v>1.4403504015999999</v>
      </c>
      <c r="F30" s="82">
        <v>1164</v>
      </c>
      <c r="G30" s="83">
        <v>3733.0045399999999</v>
      </c>
      <c r="H30" s="99">
        <v>49.851583114999997</v>
      </c>
      <c r="I30" s="99">
        <v>1.4854779406</v>
      </c>
      <c r="J30" s="93"/>
      <c r="K30" s="93"/>
      <c r="L30" s="93"/>
      <c r="M30" s="93"/>
      <c r="N30" s="87"/>
      <c r="O30" s="87"/>
      <c r="P30" s="87"/>
      <c r="Q30" s="87"/>
      <c r="R30" s="87"/>
      <c r="S30" s="87"/>
      <c r="T30" s="87"/>
      <c r="U30" s="87"/>
    </row>
    <row r="31" spans="1:21" x14ac:dyDescent="0.35">
      <c r="A31" s="21" t="s">
        <v>215</v>
      </c>
      <c r="B31" s="82">
        <v>378</v>
      </c>
      <c r="C31" s="83">
        <v>4433.7522509999999</v>
      </c>
      <c r="D31" s="99">
        <v>16.563298370999998</v>
      </c>
      <c r="E31" s="99">
        <v>1.4490826117</v>
      </c>
      <c r="F31" s="82">
        <v>1044</v>
      </c>
      <c r="G31" s="83">
        <v>11475.640952</v>
      </c>
      <c r="H31" s="99">
        <v>42.869888601</v>
      </c>
      <c r="I31" s="99">
        <v>1.9003756434000001</v>
      </c>
      <c r="J31" s="93"/>
      <c r="K31" s="93"/>
      <c r="L31" s="93"/>
      <c r="M31" s="93"/>
      <c r="N31" s="87"/>
      <c r="O31" s="87"/>
      <c r="P31" s="87"/>
      <c r="Q31" s="87"/>
      <c r="R31" s="87"/>
      <c r="S31" s="87"/>
      <c r="T31" s="87"/>
      <c r="U31" s="87"/>
    </row>
    <row r="32" spans="1:21" x14ac:dyDescent="0.35">
      <c r="A32" s="21" t="s">
        <v>47</v>
      </c>
      <c r="B32" s="82">
        <v>731</v>
      </c>
      <c r="C32" s="83">
        <v>5183.9307799999997</v>
      </c>
      <c r="D32" s="99">
        <v>34.775551593000003</v>
      </c>
      <c r="E32" s="99">
        <v>2.1840527705000001</v>
      </c>
      <c r="F32" s="82">
        <v>788</v>
      </c>
      <c r="G32" s="83">
        <v>5546.1902680000003</v>
      </c>
      <c r="H32" s="99">
        <v>37.205710105999998</v>
      </c>
      <c r="I32" s="99">
        <v>1.3910916918</v>
      </c>
      <c r="J32" s="93"/>
      <c r="K32" s="93"/>
      <c r="L32" s="93"/>
      <c r="M32" s="93"/>
      <c r="N32" s="87"/>
      <c r="O32" s="87"/>
      <c r="P32" s="87"/>
      <c r="Q32" s="87"/>
      <c r="R32" s="87"/>
      <c r="S32" s="87"/>
      <c r="T32" s="87"/>
      <c r="U32" s="87"/>
    </row>
    <row r="33" spans="1:21" x14ac:dyDescent="0.35">
      <c r="A33" s="21" t="s">
        <v>216</v>
      </c>
      <c r="B33" s="82">
        <v>744</v>
      </c>
      <c r="C33" s="83">
        <v>11346.889256</v>
      </c>
      <c r="D33" s="99">
        <v>50.880113696999999</v>
      </c>
      <c r="E33" s="99">
        <v>1.9490445703999999</v>
      </c>
      <c r="F33" s="82">
        <v>486</v>
      </c>
      <c r="G33" s="83">
        <v>7821.9236220000003</v>
      </c>
      <c r="H33" s="99">
        <v>35.073962053000002</v>
      </c>
      <c r="I33" s="99">
        <v>1.8942590454999999</v>
      </c>
      <c r="J33" s="93"/>
      <c r="K33" s="93"/>
      <c r="L33" s="93"/>
      <c r="M33" s="93"/>
      <c r="N33" s="87"/>
      <c r="O33" s="87"/>
      <c r="P33" s="87"/>
      <c r="Q33" s="87"/>
      <c r="R33" s="87"/>
      <c r="S33" s="87"/>
      <c r="T33" s="87"/>
      <c r="U33" s="87"/>
    </row>
    <row r="34" spans="1:21" x14ac:dyDescent="0.35">
      <c r="A34" s="21" t="s">
        <v>50</v>
      </c>
      <c r="B34" s="82">
        <v>389</v>
      </c>
      <c r="C34" s="83">
        <v>2783.2953259999999</v>
      </c>
      <c r="D34" s="99">
        <v>29.484613046</v>
      </c>
      <c r="E34" s="99">
        <v>2.5925096880999998</v>
      </c>
      <c r="F34" s="82">
        <v>652</v>
      </c>
      <c r="G34" s="83">
        <v>4413.5506459999997</v>
      </c>
      <c r="H34" s="99">
        <v>46.754590405000002</v>
      </c>
      <c r="I34" s="99">
        <v>2.0106540788</v>
      </c>
      <c r="J34" s="93"/>
      <c r="K34" s="93"/>
      <c r="L34" s="93"/>
      <c r="M34" s="93"/>
      <c r="N34" s="87"/>
      <c r="O34" s="87"/>
      <c r="P34" s="87"/>
      <c r="Q34" s="87"/>
      <c r="R34" s="87"/>
      <c r="S34" s="87"/>
      <c r="T34" s="87"/>
      <c r="U34" s="87"/>
    </row>
    <row r="35" spans="1:21" x14ac:dyDescent="0.35">
      <c r="A35" s="21" t="s">
        <v>51</v>
      </c>
      <c r="B35" s="82">
        <v>682</v>
      </c>
      <c r="C35" s="83">
        <v>5513.2306470000003</v>
      </c>
      <c r="D35" s="99">
        <v>29.269471768999999</v>
      </c>
      <c r="E35" s="99">
        <v>1.7187176898000001</v>
      </c>
      <c r="F35" s="82">
        <v>1013</v>
      </c>
      <c r="G35" s="83">
        <v>9059.6117140000006</v>
      </c>
      <c r="H35" s="99">
        <v>48.097035349999999</v>
      </c>
      <c r="I35" s="99">
        <v>2.1556940529999999</v>
      </c>
      <c r="J35" s="93"/>
      <c r="K35" s="93"/>
      <c r="L35" s="93"/>
      <c r="M35" s="93"/>
      <c r="N35" s="87"/>
      <c r="O35" s="87"/>
      <c r="P35" s="87"/>
      <c r="Q35" s="87"/>
      <c r="R35" s="87"/>
      <c r="S35" s="87"/>
      <c r="T35" s="87"/>
      <c r="U35" s="87"/>
    </row>
    <row r="36" spans="1:21" x14ac:dyDescent="0.35">
      <c r="A36" s="21" t="s">
        <v>217</v>
      </c>
      <c r="B36" s="82">
        <v>127</v>
      </c>
      <c r="C36" s="83">
        <v>1072.6093550000001</v>
      </c>
      <c r="D36" s="99">
        <v>40.078978124000002</v>
      </c>
      <c r="E36" s="99">
        <v>4.9966384425000001</v>
      </c>
      <c r="F36" s="82">
        <v>129</v>
      </c>
      <c r="G36" s="83">
        <v>1221.335061</v>
      </c>
      <c r="H36" s="99">
        <v>45.636243043999997</v>
      </c>
      <c r="I36" s="99">
        <v>4.3058104276</v>
      </c>
      <c r="J36" s="93"/>
      <c r="K36" s="93"/>
      <c r="L36" s="93"/>
      <c r="M36" s="93"/>
      <c r="N36" s="87"/>
      <c r="O36" s="87"/>
      <c r="P36" s="87"/>
      <c r="Q36" s="87"/>
      <c r="R36" s="87"/>
      <c r="S36" s="87"/>
      <c r="T36" s="87"/>
      <c r="U36" s="87"/>
    </row>
    <row r="37" spans="1:21" x14ac:dyDescent="0.35">
      <c r="A37" s="21" t="s">
        <v>218</v>
      </c>
      <c r="B37" s="82">
        <v>66</v>
      </c>
      <c r="C37" s="83">
        <v>8360.4907779999994</v>
      </c>
      <c r="D37" s="99">
        <v>23.118132479</v>
      </c>
      <c r="E37" s="99">
        <v>4.0333585556999996</v>
      </c>
      <c r="F37" s="82">
        <v>117</v>
      </c>
      <c r="G37" s="83">
        <v>18041.669734999999</v>
      </c>
      <c r="H37" s="99">
        <v>49.888185053000001</v>
      </c>
      <c r="I37" s="99">
        <v>3.0475590359</v>
      </c>
      <c r="J37" s="93"/>
      <c r="K37" s="93"/>
      <c r="L37" s="93"/>
      <c r="M37" s="93"/>
      <c r="N37" s="87"/>
      <c r="O37" s="87"/>
      <c r="P37" s="87"/>
      <c r="Q37" s="87"/>
      <c r="R37" s="87"/>
      <c r="S37" s="87"/>
      <c r="T37" s="87"/>
      <c r="U37" s="87"/>
    </row>
    <row r="38" spans="1:21" x14ac:dyDescent="0.35">
      <c r="A38" s="21" t="s">
        <v>219</v>
      </c>
      <c r="B38" s="82">
        <v>73</v>
      </c>
      <c r="C38" s="83">
        <v>636.81418599999995</v>
      </c>
      <c r="D38" s="99">
        <v>16.019634983</v>
      </c>
      <c r="E38" s="99">
        <v>2.3965536052999998</v>
      </c>
      <c r="F38" s="82">
        <v>148</v>
      </c>
      <c r="G38" s="83">
        <v>1179.8837490000001</v>
      </c>
      <c r="H38" s="99">
        <v>29.681039440999999</v>
      </c>
      <c r="I38" s="99">
        <v>2.8893630325999999</v>
      </c>
      <c r="J38" s="93"/>
      <c r="K38" s="93"/>
      <c r="L38" s="93"/>
      <c r="M38" s="93"/>
      <c r="N38" s="87"/>
      <c r="O38" s="87"/>
      <c r="P38" s="87"/>
      <c r="Q38" s="87"/>
      <c r="R38" s="87"/>
      <c r="S38" s="87"/>
      <c r="T38" s="87"/>
      <c r="U38" s="87"/>
    </row>
    <row r="39" spans="1:21" x14ac:dyDescent="0.35">
      <c r="B39" s="87"/>
      <c r="C39" s="87"/>
      <c r="D39" s="87"/>
      <c r="E39" s="87"/>
      <c r="F39" s="87"/>
      <c r="G39" s="87"/>
      <c r="H39" s="87"/>
      <c r="I39" s="87"/>
      <c r="J39" s="87"/>
      <c r="K39" s="87"/>
      <c r="L39" s="87"/>
      <c r="M39" s="87"/>
      <c r="N39" s="87"/>
      <c r="O39" s="87"/>
      <c r="P39" s="87"/>
      <c r="Q39" s="87"/>
      <c r="R39" s="87"/>
      <c r="S39" s="87"/>
      <c r="T39" s="87"/>
      <c r="U39" s="87"/>
    </row>
    <row r="40" spans="1:21" x14ac:dyDescent="0.35">
      <c r="A40" s="6" t="s">
        <v>52</v>
      </c>
    </row>
    <row r="41" spans="1:21" ht="62.25" customHeight="1" x14ac:dyDescent="0.35">
      <c r="A41" s="7" t="s">
        <v>53</v>
      </c>
      <c r="B41" s="109" t="s">
        <v>252</v>
      </c>
      <c r="C41" s="109"/>
      <c r="D41" s="109"/>
      <c r="E41" s="109"/>
      <c r="F41" s="109"/>
      <c r="G41" s="109"/>
      <c r="H41" s="109"/>
      <c r="I41" s="109"/>
      <c r="J41" s="50"/>
      <c r="K41" s="50"/>
      <c r="L41" s="50"/>
      <c r="M41" s="50"/>
    </row>
    <row r="42" spans="1:21" ht="31.75" customHeight="1" x14ac:dyDescent="0.35">
      <c r="B42" s="109" t="s">
        <v>253</v>
      </c>
      <c r="C42" s="109"/>
      <c r="D42" s="109"/>
      <c r="E42" s="109"/>
      <c r="F42" s="109"/>
      <c r="G42" s="109"/>
      <c r="H42" s="109"/>
      <c r="I42" s="109"/>
      <c r="J42" s="50"/>
      <c r="K42" s="50"/>
      <c r="L42" s="50"/>
      <c r="M42" s="50"/>
    </row>
    <row r="43" spans="1:21" ht="30" customHeight="1" x14ac:dyDescent="0.35">
      <c r="A43" s="48" t="s">
        <v>152</v>
      </c>
      <c r="B43" s="109" t="s">
        <v>221</v>
      </c>
      <c r="C43" s="109"/>
      <c r="D43" s="109"/>
      <c r="E43" s="109"/>
      <c r="F43" s="109"/>
      <c r="G43" s="109"/>
      <c r="H43" s="109"/>
      <c r="I43" s="109"/>
    </row>
    <row r="44" spans="1:21" x14ac:dyDescent="0.35">
      <c r="A44" s="48" t="s">
        <v>222</v>
      </c>
      <c r="B44" s="109" t="s">
        <v>223</v>
      </c>
      <c r="C44" s="109"/>
      <c r="D44" s="109"/>
      <c r="E44" s="109"/>
      <c r="F44" s="109"/>
      <c r="G44" s="109"/>
      <c r="H44" s="109"/>
      <c r="I44" s="109"/>
    </row>
    <row r="45" spans="1:21"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23" priority="2">
      <formula>"$G3=1"</formula>
    </cfRule>
  </conditionalFormatting>
  <hyperlinks>
    <hyperlink ref="K1" location="Contents!B76" display="Contents" xr:uid="{09AC3A81-8E69-4750-B739-97E57BD754C9}"/>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033F9-5AAD-4925-9FCD-5C817F08CCFF}">
  <dimension ref="A1:U45"/>
  <sheetViews>
    <sheetView zoomScale="90" zoomScaleNormal="90" workbookViewId="0">
      <selection activeCell="B5" sqref="B5"/>
    </sheetView>
  </sheetViews>
  <sheetFormatPr defaultRowHeight="14.5" x14ac:dyDescent="0.35"/>
  <cols>
    <col min="1" max="1" width="26.81640625" bestFit="1" customWidth="1"/>
    <col min="2" max="13" width="15.7265625" customWidth="1"/>
  </cols>
  <sheetData>
    <row r="1" spans="1:21"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21" s="4" customFormat="1" ht="17.25" customHeight="1" x14ac:dyDescent="0.35">
      <c r="A2" s="2" t="s">
        <v>3</v>
      </c>
      <c r="B2" s="3" t="str">
        <f>'Table 5.1'!$B$2</f>
        <v>Chapter 5: Integrating digital technologies into teaching</v>
      </c>
      <c r="C2" s="3"/>
      <c r="D2" s="3"/>
      <c r="E2" s="3"/>
      <c r="F2" s="3"/>
      <c r="G2" s="3"/>
      <c r="H2" s="3"/>
      <c r="I2" s="3"/>
      <c r="J2" s="3"/>
      <c r="K2" s="3"/>
    </row>
    <row r="3" spans="1:21" s="4" customFormat="1" ht="17.25" customHeight="1" x14ac:dyDescent="0.35">
      <c r="A3" s="2"/>
      <c r="B3" s="3"/>
      <c r="C3" s="3"/>
      <c r="D3" s="3"/>
      <c r="E3" s="3"/>
      <c r="F3" s="3"/>
      <c r="G3" s="3"/>
      <c r="H3" s="3"/>
      <c r="I3" s="3"/>
      <c r="J3" s="3"/>
      <c r="K3" s="3"/>
    </row>
    <row r="4" spans="1:21" s="4" customFormat="1" ht="17.25" customHeight="1" x14ac:dyDescent="0.35">
      <c r="A4" s="2" t="s">
        <v>6</v>
      </c>
      <c r="B4" s="3" t="str">
        <f>'Table 5.24'!B4</f>
        <v xml:space="preserve">Figure 5.16: Teachers reporting access to certain supportive conditions for integrating digital technologies into teaching </v>
      </c>
      <c r="C4" s="3"/>
      <c r="D4" s="3"/>
      <c r="E4" s="3"/>
      <c r="F4" s="3"/>
      <c r="G4" s="3"/>
      <c r="H4" s="3"/>
      <c r="I4" s="3"/>
      <c r="J4" s="3"/>
      <c r="K4" s="3"/>
    </row>
    <row r="5" spans="1:21" s="4" customFormat="1" ht="17.25" customHeight="1" x14ac:dyDescent="0.35">
      <c r="A5" s="2"/>
      <c r="B5" s="3" t="s">
        <v>338</v>
      </c>
      <c r="C5" s="3"/>
      <c r="D5" s="3"/>
      <c r="E5" s="3"/>
      <c r="F5" s="3"/>
      <c r="G5" s="3"/>
      <c r="H5" s="3"/>
      <c r="I5" s="3"/>
      <c r="J5" s="3"/>
      <c r="K5" s="3"/>
    </row>
    <row r="6" spans="1:21" ht="17.25" customHeight="1" x14ac:dyDescent="0.35">
      <c r="A6" s="2" t="s">
        <v>8</v>
      </c>
      <c r="B6" s="3">
        <v>2023</v>
      </c>
      <c r="C6" s="3"/>
      <c r="D6" s="3"/>
      <c r="E6" s="3"/>
      <c r="F6" s="3"/>
      <c r="G6" s="3"/>
      <c r="H6" s="3"/>
      <c r="I6" s="3"/>
      <c r="J6" s="3"/>
      <c r="K6" s="3"/>
    </row>
    <row r="7" spans="1:21" ht="17.25" customHeight="1" x14ac:dyDescent="0.35">
      <c r="A7" s="5"/>
    </row>
    <row r="8" spans="1:21" ht="24" customHeight="1" x14ac:dyDescent="0.35">
      <c r="A8" s="2" t="s">
        <v>9</v>
      </c>
      <c r="B8" s="16" t="s">
        <v>254</v>
      </c>
      <c r="C8" s="17"/>
      <c r="D8" s="17"/>
      <c r="E8" s="17"/>
      <c r="F8" s="17"/>
      <c r="G8" s="17"/>
      <c r="H8" s="17"/>
      <c r="I8" s="17"/>
      <c r="J8" s="17"/>
      <c r="K8" s="17"/>
    </row>
    <row r="9" spans="1:21" x14ac:dyDescent="0.35">
      <c r="A9" s="2" t="s">
        <v>11</v>
      </c>
      <c r="B9" s="3" t="s">
        <v>12</v>
      </c>
      <c r="C9" s="18"/>
      <c r="D9" s="18"/>
      <c r="E9" s="18"/>
      <c r="F9" s="18"/>
      <c r="G9" s="18"/>
      <c r="H9" s="18"/>
      <c r="I9" s="18"/>
      <c r="J9" s="18"/>
      <c r="K9" s="18"/>
    </row>
    <row r="12" spans="1:21" x14ac:dyDescent="0.35">
      <c r="B12" s="130" t="s">
        <v>250</v>
      </c>
      <c r="C12" s="131"/>
      <c r="D12" s="131"/>
      <c r="E12" s="132"/>
      <c r="F12" s="130" t="s">
        <v>251</v>
      </c>
      <c r="G12" s="131"/>
      <c r="H12" s="131"/>
      <c r="I12" s="132"/>
    </row>
    <row r="13" spans="1:21" ht="28" x14ac:dyDescent="0.35">
      <c r="A13" s="23"/>
      <c r="B13" s="22" t="s">
        <v>19</v>
      </c>
      <c r="C13" s="22" t="s">
        <v>20</v>
      </c>
      <c r="D13" s="22" t="s">
        <v>21</v>
      </c>
      <c r="E13" s="22" t="s">
        <v>22</v>
      </c>
      <c r="F13" s="22" t="s">
        <v>19</v>
      </c>
      <c r="G13" s="22" t="s">
        <v>20</v>
      </c>
      <c r="H13" s="22" t="s">
        <v>21</v>
      </c>
      <c r="I13" s="22" t="s">
        <v>22</v>
      </c>
      <c r="J13" s="34"/>
      <c r="K13" s="34"/>
      <c r="L13" s="34"/>
      <c r="M13" s="34"/>
    </row>
    <row r="14" spans="1:21" x14ac:dyDescent="0.35">
      <c r="A14" s="21" t="s">
        <v>208</v>
      </c>
      <c r="B14" s="82">
        <v>269</v>
      </c>
      <c r="C14" s="83">
        <v>2864.2618900000002</v>
      </c>
      <c r="D14" s="99">
        <v>17.250211921999998</v>
      </c>
      <c r="E14" s="99">
        <v>1.4200220056999999</v>
      </c>
      <c r="F14" s="82">
        <v>801</v>
      </c>
      <c r="G14" s="83">
        <v>9522.1081859999995</v>
      </c>
      <c r="H14" s="99">
        <v>57.347543774000002</v>
      </c>
      <c r="I14" s="99">
        <v>1.9660303810999999</v>
      </c>
      <c r="J14" s="93"/>
      <c r="K14" s="93"/>
      <c r="L14" s="93"/>
      <c r="M14" s="93"/>
      <c r="N14" s="87"/>
      <c r="O14" s="87"/>
      <c r="P14" s="87"/>
      <c r="Q14" s="87"/>
      <c r="R14" s="87"/>
      <c r="S14" s="87"/>
      <c r="T14" s="87"/>
      <c r="U14" s="87"/>
    </row>
    <row r="15" spans="1:21" x14ac:dyDescent="0.35">
      <c r="A15" s="21" t="s">
        <v>29</v>
      </c>
      <c r="B15" s="82">
        <v>746</v>
      </c>
      <c r="C15" s="83">
        <v>9639.9486180000004</v>
      </c>
      <c r="D15" s="99">
        <v>25.639927915000001</v>
      </c>
      <c r="E15" s="99">
        <v>1.1836267533</v>
      </c>
      <c r="F15" s="82">
        <v>1615</v>
      </c>
      <c r="G15" s="83">
        <v>19396.08438</v>
      </c>
      <c r="H15" s="99">
        <v>51.588885484000002</v>
      </c>
      <c r="I15" s="99">
        <v>1.1110032591000001</v>
      </c>
      <c r="J15" s="93"/>
      <c r="K15" s="93"/>
      <c r="L15" s="93"/>
      <c r="M15" s="93"/>
      <c r="N15" s="87"/>
      <c r="O15" s="87"/>
      <c r="P15" s="87"/>
      <c r="Q15" s="87"/>
      <c r="R15" s="87"/>
      <c r="S15" s="87"/>
      <c r="T15" s="87"/>
      <c r="U15" s="87"/>
    </row>
    <row r="16" spans="1:21" x14ac:dyDescent="0.35">
      <c r="A16" s="21" t="s">
        <v>209</v>
      </c>
      <c r="B16" s="82">
        <v>107</v>
      </c>
      <c r="C16" s="83">
        <v>1152.7028560000001</v>
      </c>
      <c r="D16" s="99">
        <v>11.411266554999999</v>
      </c>
      <c r="E16" s="99">
        <v>1.7753170118999999</v>
      </c>
      <c r="F16" s="82">
        <v>482</v>
      </c>
      <c r="G16" s="83">
        <v>5796.2366069999998</v>
      </c>
      <c r="H16" s="99">
        <v>57.380269841</v>
      </c>
      <c r="I16" s="99">
        <v>2.7178862057000002</v>
      </c>
      <c r="J16" s="93"/>
      <c r="K16" s="93"/>
      <c r="L16" s="93"/>
      <c r="M16" s="93"/>
      <c r="N16" s="87"/>
      <c r="O16" s="87"/>
      <c r="P16" s="87"/>
      <c r="Q16" s="87"/>
      <c r="R16" s="87"/>
      <c r="S16" s="87"/>
      <c r="T16" s="87"/>
      <c r="U16" s="87"/>
    </row>
    <row r="17" spans="1:21" x14ac:dyDescent="0.35">
      <c r="A17" s="21" t="s">
        <v>210</v>
      </c>
      <c r="B17" s="82">
        <v>192</v>
      </c>
      <c r="C17" s="83">
        <v>19585.699616999998</v>
      </c>
      <c r="D17" s="99">
        <v>9.1934952866999993</v>
      </c>
      <c r="E17" s="99">
        <v>1.5043180097</v>
      </c>
      <c r="F17" s="82">
        <v>828</v>
      </c>
      <c r="G17" s="83">
        <v>81632.764972000004</v>
      </c>
      <c r="H17" s="99">
        <v>38.318286030000003</v>
      </c>
      <c r="I17" s="99">
        <v>2.1918774948999999</v>
      </c>
      <c r="J17" s="93"/>
      <c r="K17" s="93"/>
      <c r="L17" s="93"/>
      <c r="M17" s="93"/>
      <c r="N17" s="87"/>
      <c r="O17" s="87"/>
      <c r="P17" s="87"/>
      <c r="Q17" s="87"/>
      <c r="R17" s="87"/>
      <c r="S17" s="87"/>
      <c r="T17" s="87"/>
      <c r="U17" s="87"/>
    </row>
    <row r="18" spans="1:21" x14ac:dyDescent="0.35">
      <c r="A18" s="21" t="s">
        <v>32</v>
      </c>
      <c r="B18" s="82">
        <v>325</v>
      </c>
      <c r="C18" s="83">
        <v>3591.4953690000002</v>
      </c>
      <c r="D18" s="99">
        <v>13.852784019</v>
      </c>
      <c r="E18" s="99">
        <v>1.1745635585</v>
      </c>
      <c r="F18" s="82">
        <v>930</v>
      </c>
      <c r="G18" s="83">
        <v>10992.063862999999</v>
      </c>
      <c r="H18" s="99">
        <v>42.397572861999997</v>
      </c>
      <c r="I18" s="99">
        <v>1.4459295069</v>
      </c>
      <c r="J18" s="93"/>
      <c r="K18" s="93"/>
      <c r="L18" s="93"/>
      <c r="M18" s="93"/>
      <c r="N18" s="87"/>
      <c r="O18" s="87"/>
      <c r="P18" s="87"/>
      <c r="Q18" s="87"/>
      <c r="R18" s="87"/>
      <c r="S18" s="87"/>
      <c r="T18" s="87"/>
      <c r="U18" s="87"/>
    </row>
    <row r="19" spans="1:21" x14ac:dyDescent="0.35">
      <c r="A19" s="21" t="s">
        <v>33</v>
      </c>
      <c r="B19" s="82">
        <v>808</v>
      </c>
      <c r="C19" s="83">
        <v>15895.387253999999</v>
      </c>
      <c r="D19" s="99">
        <v>12.667622614000001</v>
      </c>
      <c r="E19" s="99">
        <v>0.95940250220000001</v>
      </c>
      <c r="F19" s="82">
        <v>2402</v>
      </c>
      <c r="G19" s="83">
        <v>50913.948132999998</v>
      </c>
      <c r="H19" s="99">
        <v>40.575210308000003</v>
      </c>
      <c r="I19" s="99">
        <v>1.1685967012</v>
      </c>
      <c r="J19" s="93"/>
      <c r="K19" s="93"/>
      <c r="L19" s="93"/>
      <c r="M19" s="93"/>
      <c r="N19" s="87"/>
      <c r="O19" s="87"/>
      <c r="P19" s="87"/>
      <c r="Q19" s="87"/>
      <c r="R19" s="87"/>
      <c r="S19" s="87"/>
      <c r="T19" s="87"/>
      <c r="U19" s="87"/>
    </row>
    <row r="20" spans="1:21" x14ac:dyDescent="0.35">
      <c r="A20" s="21" t="s">
        <v>211</v>
      </c>
      <c r="B20" s="82">
        <v>271</v>
      </c>
      <c r="C20" s="83">
        <v>27952.254534</v>
      </c>
      <c r="D20" s="99">
        <v>18.753858212000001</v>
      </c>
      <c r="E20" s="99">
        <v>1.6516411038000001</v>
      </c>
      <c r="F20" s="82">
        <v>735</v>
      </c>
      <c r="G20" s="83">
        <v>73778.203576</v>
      </c>
      <c r="H20" s="99">
        <v>49.499619694000003</v>
      </c>
      <c r="I20" s="99">
        <v>1.5757788126000001</v>
      </c>
      <c r="J20" s="93"/>
      <c r="K20" s="93"/>
      <c r="L20" s="93"/>
      <c r="M20" s="93"/>
      <c r="N20" s="87"/>
      <c r="O20" s="87"/>
      <c r="P20" s="87"/>
      <c r="Q20" s="87"/>
      <c r="R20" s="87"/>
      <c r="S20" s="87"/>
      <c r="T20" s="87"/>
      <c r="U20" s="87"/>
    </row>
    <row r="21" spans="1:21" x14ac:dyDescent="0.35">
      <c r="A21" s="21" t="s">
        <v>35</v>
      </c>
      <c r="B21" s="82">
        <v>209</v>
      </c>
      <c r="C21" s="83">
        <v>1176.141226</v>
      </c>
      <c r="D21" s="99">
        <v>10.195568869000001</v>
      </c>
      <c r="E21" s="99">
        <v>0.88272876609999995</v>
      </c>
      <c r="F21" s="82">
        <v>896</v>
      </c>
      <c r="G21" s="83">
        <v>5390.9362970000002</v>
      </c>
      <c r="H21" s="99">
        <v>46.732195990999998</v>
      </c>
      <c r="I21" s="99">
        <v>1.6902711709</v>
      </c>
      <c r="J21" s="93"/>
      <c r="K21" s="93"/>
      <c r="L21" s="93"/>
      <c r="M21" s="93"/>
      <c r="N21" s="87"/>
      <c r="O21" s="87"/>
      <c r="P21" s="87"/>
      <c r="Q21" s="87"/>
      <c r="R21" s="87"/>
      <c r="S21" s="87"/>
      <c r="T21" s="87"/>
      <c r="U21" s="87"/>
    </row>
    <row r="22" spans="1:21" x14ac:dyDescent="0.35">
      <c r="A22" s="21" t="s">
        <v>36</v>
      </c>
      <c r="B22" s="82">
        <v>294</v>
      </c>
      <c r="C22" s="83">
        <v>17038.988737</v>
      </c>
      <c r="D22" s="99">
        <v>13.933103539999999</v>
      </c>
      <c r="E22" s="99">
        <v>1.0400495828</v>
      </c>
      <c r="F22" s="82">
        <v>1040</v>
      </c>
      <c r="G22" s="83">
        <v>60169.671091999997</v>
      </c>
      <c r="H22" s="99">
        <v>49.201878719</v>
      </c>
      <c r="I22" s="99">
        <v>1.3941654234</v>
      </c>
      <c r="J22" s="93"/>
      <c r="K22" s="93"/>
      <c r="L22" s="93"/>
      <c r="M22" s="93"/>
      <c r="N22" s="87"/>
      <c r="O22" s="87"/>
      <c r="P22" s="87"/>
      <c r="Q22" s="87"/>
      <c r="R22" s="87"/>
      <c r="S22" s="87"/>
      <c r="T22" s="87"/>
      <c r="U22" s="87"/>
    </row>
    <row r="23" spans="1:21" x14ac:dyDescent="0.35">
      <c r="A23" s="21" t="s">
        <v>212</v>
      </c>
      <c r="B23" s="82">
        <v>172</v>
      </c>
      <c r="C23" s="83">
        <v>436.07825600000001</v>
      </c>
      <c r="D23" s="99">
        <v>17.915935095999998</v>
      </c>
      <c r="E23" s="99">
        <v>1.4574214244999999</v>
      </c>
      <c r="F23" s="82">
        <v>507</v>
      </c>
      <c r="G23" s="83">
        <v>1235.521328</v>
      </c>
      <c r="H23" s="99">
        <v>50.760430263000003</v>
      </c>
      <c r="I23" s="99">
        <v>1.8521798436000001</v>
      </c>
      <c r="J23" s="93"/>
      <c r="K23" s="93"/>
      <c r="L23" s="93"/>
      <c r="M23" s="93"/>
      <c r="N23" s="87"/>
      <c r="O23" s="87"/>
      <c r="P23" s="87"/>
      <c r="Q23" s="87"/>
      <c r="R23" s="87"/>
      <c r="S23" s="87"/>
      <c r="T23" s="87"/>
      <c r="U23" s="87"/>
    </row>
    <row r="24" spans="1:21" x14ac:dyDescent="0.35">
      <c r="A24" s="21" t="s">
        <v>38</v>
      </c>
      <c r="B24" s="82">
        <v>396</v>
      </c>
      <c r="C24" s="83">
        <v>1443.1884</v>
      </c>
      <c r="D24" s="99">
        <v>21.412869051000001</v>
      </c>
      <c r="E24" s="99">
        <v>1.6324252642999999</v>
      </c>
      <c r="F24" s="82">
        <v>881</v>
      </c>
      <c r="G24" s="83">
        <v>3564.6515669999999</v>
      </c>
      <c r="H24" s="99">
        <v>52.889433707000002</v>
      </c>
      <c r="I24" s="99">
        <v>1.2991444170999999</v>
      </c>
      <c r="J24" s="93"/>
      <c r="K24" s="93"/>
      <c r="L24" s="93"/>
      <c r="M24" s="93"/>
      <c r="N24" s="87"/>
      <c r="O24" s="87"/>
      <c r="P24" s="87"/>
      <c r="Q24" s="87"/>
      <c r="R24" s="87"/>
      <c r="S24" s="87"/>
      <c r="T24" s="87"/>
      <c r="U24" s="87"/>
    </row>
    <row r="25" spans="1:21" x14ac:dyDescent="0.35">
      <c r="A25" s="21" t="s">
        <v>40</v>
      </c>
      <c r="B25" s="82">
        <v>276</v>
      </c>
      <c r="C25" s="83">
        <v>5697.8962039999997</v>
      </c>
      <c r="D25" s="99">
        <v>18.480933203999999</v>
      </c>
      <c r="E25" s="99">
        <v>1.5142380785</v>
      </c>
      <c r="F25" s="82">
        <v>814</v>
      </c>
      <c r="G25" s="83">
        <v>15818.824016</v>
      </c>
      <c r="H25" s="99">
        <v>51.307819504000001</v>
      </c>
      <c r="I25" s="99">
        <v>1.8003845668</v>
      </c>
      <c r="J25" s="93"/>
      <c r="K25" s="93"/>
      <c r="L25" s="93"/>
      <c r="M25" s="93"/>
      <c r="N25" s="87"/>
      <c r="O25" s="87"/>
      <c r="P25" s="87"/>
      <c r="Q25" s="87"/>
      <c r="R25" s="87"/>
      <c r="S25" s="87"/>
      <c r="T25" s="87"/>
      <c r="U25" s="87"/>
    </row>
    <row r="26" spans="1:21" x14ac:dyDescent="0.35">
      <c r="A26" s="21" t="s">
        <v>213</v>
      </c>
      <c r="B26" s="82">
        <v>84</v>
      </c>
      <c r="C26" s="83">
        <v>304.19688500000001</v>
      </c>
      <c r="D26" s="99">
        <v>18.412951836000001</v>
      </c>
      <c r="E26" s="99">
        <v>2.5714531406000001</v>
      </c>
      <c r="F26" s="82">
        <v>237</v>
      </c>
      <c r="G26" s="83">
        <v>1023.641416</v>
      </c>
      <c r="H26" s="99">
        <v>61.960726739000002</v>
      </c>
      <c r="I26" s="99">
        <v>3.7502987585000001</v>
      </c>
      <c r="J26" s="93"/>
      <c r="K26" s="93"/>
      <c r="L26" s="93"/>
      <c r="M26" s="93"/>
      <c r="N26" s="87"/>
      <c r="O26" s="87"/>
      <c r="P26" s="87"/>
      <c r="Q26" s="87"/>
      <c r="R26" s="87"/>
      <c r="S26" s="87"/>
      <c r="T26" s="87"/>
      <c r="U26" s="87"/>
    </row>
    <row r="27" spans="1:21" x14ac:dyDescent="0.35">
      <c r="A27" s="21" t="s">
        <v>214</v>
      </c>
      <c r="B27" s="82">
        <v>259</v>
      </c>
      <c r="C27" s="83">
        <v>4666.8653409999997</v>
      </c>
      <c r="D27" s="99">
        <v>16.884822997000001</v>
      </c>
      <c r="E27" s="99">
        <v>1.6987038337</v>
      </c>
      <c r="F27" s="82">
        <v>730</v>
      </c>
      <c r="G27" s="83">
        <v>12943.107706999999</v>
      </c>
      <c r="H27" s="99">
        <v>46.828452652000003</v>
      </c>
      <c r="I27" s="99">
        <v>1.6867554605999999</v>
      </c>
      <c r="J27" s="93"/>
      <c r="K27" s="93"/>
      <c r="L27" s="93"/>
      <c r="M27" s="93"/>
      <c r="N27" s="87"/>
      <c r="O27" s="87"/>
      <c r="P27" s="87"/>
      <c r="Q27" s="87"/>
      <c r="R27" s="87"/>
      <c r="S27" s="87"/>
      <c r="T27" s="87"/>
      <c r="U27" s="87"/>
    </row>
    <row r="28" spans="1:21" x14ac:dyDescent="0.35">
      <c r="A28" s="21" t="s">
        <v>43</v>
      </c>
      <c r="B28" s="82">
        <v>93</v>
      </c>
      <c r="C28" s="83">
        <v>1041.444937</v>
      </c>
      <c r="D28" s="99">
        <v>4.6731091450999998</v>
      </c>
      <c r="E28" s="99">
        <v>0.55105086790000002</v>
      </c>
      <c r="F28" s="82">
        <v>603</v>
      </c>
      <c r="G28" s="83">
        <v>6517.9230200000002</v>
      </c>
      <c r="H28" s="99">
        <v>29.246832529999999</v>
      </c>
      <c r="I28" s="99">
        <v>1.7615137637</v>
      </c>
      <c r="J28" s="93"/>
      <c r="K28" s="93"/>
      <c r="L28" s="93"/>
      <c r="M28" s="93"/>
      <c r="N28" s="87"/>
      <c r="O28" s="87"/>
      <c r="P28" s="87"/>
      <c r="Q28" s="87"/>
      <c r="R28" s="87"/>
      <c r="S28" s="87"/>
      <c r="T28" s="87"/>
      <c r="U28" s="87"/>
    </row>
    <row r="29" spans="1:21" x14ac:dyDescent="0.35">
      <c r="A29" s="21" t="s">
        <v>44</v>
      </c>
      <c r="B29" s="82">
        <v>439</v>
      </c>
      <c r="C29" s="83">
        <v>14248.834468999999</v>
      </c>
      <c r="D29" s="99">
        <v>25.55353972</v>
      </c>
      <c r="E29" s="99">
        <v>2.0126442988000002</v>
      </c>
      <c r="F29" s="82">
        <v>789</v>
      </c>
      <c r="G29" s="83">
        <v>26140.271551000002</v>
      </c>
      <c r="H29" s="99">
        <v>46.879375912</v>
      </c>
      <c r="I29" s="99">
        <v>1.8040857227</v>
      </c>
      <c r="J29" s="93"/>
      <c r="K29" s="93"/>
      <c r="L29" s="93"/>
      <c r="M29" s="93"/>
      <c r="N29" s="87"/>
      <c r="O29" s="87"/>
      <c r="P29" s="87"/>
      <c r="Q29" s="87"/>
      <c r="R29" s="87"/>
      <c r="S29" s="87"/>
      <c r="T29" s="87"/>
      <c r="U29" s="87"/>
    </row>
    <row r="30" spans="1:21" x14ac:dyDescent="0.35">
      <c r="A30" s="21" t="s">
        <v>45</v>
      </c>
      <c r="B30" s="82">
        <v>253</v>
      </c>
      <c r="C30" s="83">
        <v>880.79790500000001</v>
      </c>
      <c r="D30" s="99">
        <v>11.805373729999999</v>
      </c>
      <c r="E30" s="99">
        <v>1.1505408182000001</v>
      </c>
      <c r="F30" s="82">
        <v>1161</v>
      </c>
      <c r="G30" s="83">
        <v>3777.6226550000001</v>
      </c>
      <c r="H30" s="99">
        <v>50.631645481</v>
      </c>
      <c r="I30" s="99">
        <v>1.4395242219</v>
      </c>
      <c r="J30" s="93"/>
      <c r="K30" s="93"/>
      <c r="L30" s="93"/>
      <c r="M30" s="93"/>
      <c r="N30" s="87"/>
      <c r="O30" s="87"/>
      <c r="P30" s="87"/>
      <c r="Q30" s="87"/>
      <c r="R30" s="87"/>
      <c r="S30" s="87"/>
      <c r="T30" s="87"/>
      <c r="U30" s="87"/>
    </row>
    <row r="31" spans="1:21" x14ac:dyDescent="0.35">
      <c r="A31" s="21" t="s">
        <v>215</v>
      </c>
      <c r="B31" s="82">
        <v>257</v>
      </c>
      <c r="C31" s="83">
        <v>2961.7555360000001</v>
      </c>
      <c r="D31" s="99">
        <v>11.139574915000001</v>
      </c>
      <c r="E31" s="99">
        <v>1.1604831886</v>
      </c>
      <c r="F31" s="82">
        <v>1068</v>
      </c>
      <c r="G31" s="83">
        <v>12212.894316</v>
      </c>
      <c r="H31" s="99">
        <v>45.934395834999997</v>
      </c>
      <c r="I31" s="99">
        <v>1.7040969866</v>
      </c>
      <c r="J31" s="93"/>
      <c r="K31" s="93"/>
      <c r="L31" s="93"/>
      <c r="M31" s="93"/>
      <c r="N31" s="87"/>
      <c r="O31" s="87"/>
      <c r="P31" s="87"/>
      <c r="Q31" s="87"/>
      <c r="R31" s="87"/>
      <c r="S31" s="87"/>
      <c r="T31" s="87"/>
      <c r="U31" s="87"/>
    </row>
    <row r="32" spans="1:21" x14ac:dyDescent="0.35">
      <c r="A32" s="21" t="s">
        <v>47</v>
      </c>
      <c r="B32" s="82">
        <v>269</v>
      </c>
      <c r="C32" s="83">
        <v>1907.734518</v>
      </c>
      <c r="D32" s="99">
        <v>12.89554373</v>
      </c>
      <c r="E32" s="99">
        <v>1.4426415015</v>
      </c>
      <c r="F32" s="82">
        <v>1051</v>
      </c>
      <c r="G32" s="83">
        <v>7452.8954530000001</v>
      </c>
      <c r="H32" s="99">
        <v>50.378676026000001</v>
      </c>
      <c r="I32" s="99">
        <v>1.5701914227</v>
      </c>
      <c r="J32" s="93"/>
      <c r="K32" s="93"/>
      <c r="L32" s="93"/>
      <c r="M32" s="93"/>
      <c r="N32" s="87"/>
      <c r="O32" s="87"/>
      <c r="P32" s="87"/>
      <c r="Q32" s="87"/>
      <c r="R32" s="87"/>
      <c r="S32" s="87"/>
      <c r="T32" s="87"/>
      <c r="U32" s="87"/>
    </row>
    <row r="33" spans="1:21" x14ac:dyDescent="0.35">
      <c r="A33" s="21" t="s">
        <v>216</v>
      </c>
      <c r="B33" s="82">
        <v>381</v>
      </c>
      <c r="C33" s="83">
        <v>5886.816143</v>
      </c>
      <c r="D33" s="99">
        <v>26.506479519999999</v>
      </c>
      <c r="E33" s="99">
        <v>2.1012409966000001</v>
      </c>
      <c r="F33" s="82">
        <v>825</v>
      </c>
      <c r="G33" s="83">
        <v>12863.813744999999</v>
      </c>
      <c r="H33" s="99">
        <v>57.921702889999999</v>
      </c>
      <c r="I33" s="99">
        <v>1.557880747</v>
      </c>
      <c r="J33" s="93"/>
      <c r="K33" s="93"/>
      <c r="L33" s="93"/>
      <c r="M33" s="93"/>
      <c r="N33" s="87"/>
      <c r="O33" s="87"/>
      <c r="P33" s="87"/>
      <c r="Q33" s="87"/>
      <c r="R33" s="87"/>
      <c r="S33" s="87"/>
      <c r="T33" s="87"/>
      <c r="U33" s="87"/>
    </row>
    <row r="34" spans="1:21" x14ac:dyDescent="0.35">
      <c r="A34" s="21" t="s">
        <v>50</v>
      </c>
      <c r="B34" s="82">
        <v>219</v>
      </c>
      <c r="C34" s="83">
        <v>1656.7212870000001</v>
      </c>
      <c r="D34" s="99">
        <v>17.587823136000001</v>
      </c>
      <c r="E34" s="99">
        <v>2.3405789174999998</v>
      </c>
      <c r="F34" s="82">
        <v>753</v>
      </c>
      <c r="G34" s="83">
        <v>5091.2251990000004</v>
      </c>
      <c r="H34" s="99">
        <v>54.048661664000001</v>
      </c>
      <c r="I34" s="99">
        <v>1.7986665875000001</v>
      </c>
      <c r="J34" s="93"/>
      <c r="K34" s="93"/>
      <c r="L34" s="93"/>
      <c r="M34" s="93"/>
      <c r="N34" s="87"/>
      <c r="O34" s="87"/>
      <c r="P34" s="87"/>
      <c r="Q34" s="87"/>
      <c r="R34" s="87"/>
      <c r="S34" s="87"/>
      <c r="T34" s="87"/>
      <c r="U34" s="87"/>
    </row>
    <row r="35" spans="1:21" x14ac:dyDescent="0.35">
      <c r="A35" s="21" t="s">
        <v>51</v>
      </c>
      <c r="B35" s="82">
        <v>509</v>
      </c>
      <c r="C35" s="83">
        <v>4127.674712</v>
      </c>
      <c r="D35" s="99">
        <v>22.062220879000002</v>
      </c>
      <c r="E35" s="99">
        <v>1.7971239656</v>
      </c>
      <c r="F35" s="82">
        <v>1043</v>
      </c>
      <c r="G35" s="83">
        <v>8744.2601030000005</v>
      </c>
      <c r="H35" s="99">
        <v>46.737645596</v>
      </c>
      <c r="I35" s="99">
        <v>1.7157283687</v>
      </c>
      <c r="J35" s="93"/>
      <c r="K35" s="93"/>
      <c r="L35" s="93"/>
      <c r="M35" s="93"/>
      <c r="N35" s="87"/>
      <c r="O35" s="87"/>
      <c r="P35" s="87"/>
      <c r="Q35" s="87"/>
      <c r="R35" s="87"/>
      <c r="S35" s="87"/>
      <c r="T35" s="87"/>
      <c r="U35" s="87"/>
    </row>
    <row r="36" spans="1:21" x14ac:dyDescent="0.35">
      <c r="A36" s="21" t="s">
        <v>217</v>
      </c>
      <c r="B36" s="82">
        <v>47</v>
      </c>
      <c r="C36" s="83">
        <v>376.36287600000003</v>
      </c>
      <c r="D36" s="99">
        <v>14.063125051</v>
      </c>
      <c r="E36" s="99">
        <v>3.9194253057999999</v>
      </c>
      <c r="F36" s="82">
        <v>111</v>
      </c>
      <c r="G36" s="83">
        <v>962.41467799999998</v>
      </c>
      <c r="H36" s="99">
        <v>35.961458526000001</v>
      </c>
      <c r="I36" s="99">
        <v>3.4600368692000001</v>
      </c>
      <c r="J36" s="93"/>
      <c r="K36" s="93"/>
      <c r="L36" s="93"/>
      <c r="M36" s="93"/>
      <c r="N36" s="87"/>
      <c r="O36" s="87"/>
      <c r="P36" s="87"/>
      <c r="Q36" s="87"/>
      <c r="R36" s="87"/>
      <c r="S36" s="87"/>
      <c r="T36" s="87"/>
      <c r="U36" s="87"/>
    </row>
    <row r="37" spans="1:21" x14ac:dyDescent="0.35">
      <c r="A37" s="21" t="s">
        <v>218</v>
      </c>
      <c r="B37" s="82">
        <v>36</v>
      </c>
      <c r="C37" s="83">
        <v>4892.6741030000003</v>
      </c>
      <c r="D37" s="99">
        <v>13.529048844</v>
      </c>
      <c r="E37" s="99">
        <v>3.0992672723000001</v>
      </c>
      <c r="F37" s="82">
        <v>150</v>
      </c>
      <c r="G37" s="83">
        <v>21597.24063</v>
      </c>
      <c r="H37" s="99">
        <v>59.719923545</v>
      </c>
      <c r="I37" s="99">
        <v>3.0728946831999999</v>
      </c>
      <c r="J37" s="93"/>
      <c r="K37" s="93"/>
      <c r="L37" s="93"/>
      <c r="M37" s="93"/>
      <c r="N37" s="87"/>
      <c r="O37" s="87"/>
      <c r="P37" s="87"/>
      <c r="Q37" s="87"/>
      <c r="R37" s="87"/>
      <c r="S37" s="87"/>
      <c r="T37" s="87"/>
      <c r="U37" s="87"/>
    </row>
    <row r="38" spans="1:21" x14ac:dyDescent="0.35">
      <c r="A38" s="21" t="s">
        <v>219</v>
      </c>
      <c r="B38" s="82">
        <v>61</v>
      </c>
      <c r="C38" s="83">
        <v>564.36754900000005</v>
      </c>
      <c r="D38" s="99">
        <v>14.396941492</v>
      </c>
      <c r="E38" s="99">
        <v>2.6749840210000002</v>
      </c>
      <c r="F38" s="82">
        <v>174</v>
      </c>
      <c r="G38" s="83">
        <v>1573.9853909999999</v>
      </c>
      <c r="H38" s="99">
        <v>40.152159028</v>
      </c>
      <c r="I38" s="99">
        <v>3.1729093441999998</v>
      </c>
      <c r="J38" s="93"/>
      <c r="K38" s="93"/>
      <c r="L38" s="93"/>
      <c r="M38" s="93"/>
      <c r="N38" s="87"/>
      <c r="O38" s="87"/>
      <c r="P38" s="87"/>
      <c r="Q38" s="87"/>
      <c r="R38" s="87"/>
      <c r="S38" s="87"/>
      <c r="T38" s="87"/>
      <c r="U38" s="87"/>
    </row>
    <row r="39" spans="1:21" x14ac:dyDescent="0.35">
      <c r="B39" s="87"/>
      <c r="C39" s="87"/>
      <c r="D39" s="87"/>
      <c r="E39" s="87"/>
      <c r="F39" s="87"/>
      <c r="G39" s="87"/>
      <c r="H39" s="87"/>
      <c r="I39" s="87"/>
      <c r="J39" s="87"/>
      <c r="K39" s="87"/>
      <c r="L39" s="87"/>
      <c r="M39" s="87"/>
      <c r="N39" s="87"/>
      <c r="O39" s="87"/>
      <c r="P39" s="87"/>
      <c r="Q39" s="87"/>
      <c r="R39" s="87"/>
      <c r="S39" s="87"/>
      <c r="T39" s="87"/>
      <c r="U39" s="87"/>
    </row>
    <row r="40" spans="1:21" x14ac:dyDescent="0.35">
      <c r="A40" s="6" t="s">
        <v>52</v>
      </c>
    </row>
    <row r="41" spans="1:21" ht="63.65" customHeight="1" x14ac:dyDescent="0.35">
      <c r="A41" s="7" t="s">
        <v>53</v>
      </c>
      <c r="B41" s="109" t="s">
        <v>255</v>
      </c>
      <c r="C41" s="109"/>
      <c r="D41" s="109"/>
      <c r="E41" s="109"/>
      <c r="F41" s="109"/>
      <c r="G41" s="109"/>
      <c r="H41" s="109"/>
      <c r="I41" s="109"/>
      <c r="J41" s="50"/>
      <c r="K41" s="50"/>
      <c r="L41" s="50"/>
      <c r="M41" s="50"/>
    </row>
    <row r="42" spans="1:21" ht="27.25" customHeight="1" x14ac:dyDescent="0.35">
      <c r="B42" s="109" t="s">
        <v>253</v>
      </c>
      <c r="C42" s="109"/>
      <c r="D42" s="109"/>
      <c r="E42" s="109"/>
      <c r="F42" s="109"/>
      <c r="G42" s="109"/>
      <c r="H42" s="109"/>
      <c r="I42" s="109"/>
      <c r="J42" s="50"/>
      <c r="K42" s="50"/>
      <c r="L42" s="50"/>
      <c r="M42" s="50"/>
    </row>
    <row r="43" spans="1:21" ht="30.75" customHeight="1" x14ac:dyDescent="0.35">
      <c r="A43" s="48" t="s">
        <v>152</v>
      </c>
      <c r="B43" s="109" t="s">
        <v>221</v>
      </c>
      <c r="C43" s="109"/>
      <c r="D43" s="109"/>
      <c r="E43" s="109"/>
      <c r="F43" s="109"/>
      <c r="G43" s="109"/>
      <c r="H43" s="109"/>
      <c r="I43" s="109"/>
    </row>
    <row r="44" spans="1:21" x14ac:dyDescent="0.35">
      <c r="A44" s="48" t="s">
        <v>222</v>
      </c>
      <c r="B44" s="109" t="s">
        <v>223</v>
      </c>
      <c r="C44" s="109"/>
      <c r="D44" s="109"/>
      <c r="E44" s="109"/>
      <c r="F44" s="109"/>
      <c r="G44" s="109"/>
      <c r="H44" s="109"/>
      <c r="I44" s="109"/>
    </row>
    <row r="45" spans="1:21"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22" priority="2">
      <formula>"$G3=1"</formula>
    </cfRule>
  </conditionalFormatting>
  <hyperlinks>
    <hyperlink ref="K1" location="Contents!B77" display="Contents" xr:uid="{F5138F38-7EEC-4C2F-A470-D00D8520FB4D}"/>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C6943-A877-4113-9BB8-DBA8B6862C75}">
  <dimension ref="A1:U45"/>
  <sheetViews>
    <sheetView zoomScale="90" zoomScaleNormal="90" workbookViewId="0">
      <selection activeCell="B4" sqref="B4"/>
    </sheetView>
  </sheetViews>
  <sheetFormatPr defaultRowHeight="14.5" x14ac:dyDescent="0.35"/>
  <cols>
    <col min="1" max="1" width="26.81640625" bestFit="1" customWidth="1"/>
    <col min="2" max="13" width="15.7265625" customWidth="1"/>
  </cols>
  <sheetData>
    <row r="1" spans="1:21"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21" s="4" customFormat="1" ht="17.25" customHeight="1" x14ac:dyDescent="0.35">
      <c r="A2" s="2" t="s">
        <v>3</v>
      </c>
      <c r="B2" s="3" t="str">
        <f>'Table 5.1'!$B$2</f>
        <v>Chapter 5: Integrating digital technologies into teaching</v>
      </c>
      <c r="C2" s="3"/>
      <c r="D2" s="3"/>
      <c r="E2" s="3"/>
      <c r="F2" s="3"/>
      <c r="G2" s="3"/>
      <c r="H2" s="3"/>
      <c r="I2" s="3"/>
      <c r="J2" s="3"/>
      <c r="K2" s="3"/>
    </row>
    <row r="3" spans="1:21" s="4" customFormat="1" ht="17.25" customHeight="1" x14ac:dyDescent="0.35">
      <c r="A3" s="2"/>
      <c r="B3" s="3"/>
      <c r="C3" s="3"/>
      <c r="D3" s="3"/>
      <c r="E3" s="3"/>
      <c r="F3" s="3"/>
      <c r="G3" s="3"/>
      <c r="H3" s="3"/>
      <c r="I3" s="3"/>
      <c r="J3" s="3"/>
      <c r="K3" s="3"/>
    </row>
    <row r="4" spans="1:21" s="4" customFormat="1" ht="17.25" customHeight="1" x14ac:dyDescent="0.35">
      <c r="A4" s="2" t="s">
        <v>6</v>
      </c>
      <c r="B4" s="3" t="str">
        <f>'Table 5.24'!B4</f>
        <v xml:space="preserve">Figure 5.16: Teachers reporting access to certain supportive conditions for integrating digital technologies into teaching </v>
      </c>
      <c r="C4" s="3"/>
      <c r="D4" s="3"/>
      <c r="E4" s="3"/>
      <c r="F4" s="3"/>
      <c r="G4" s="3"/>
      <c r="H4" s="3"/>
      <c r="I4" s="3"/>
      <c r="J4" s="3"/>
      <c r="K4" s="3"/>
    </row>
    <row r="5" spans="1:21" s="4" customFormat="1" ht="17.25" customHeight="1" x14ac:dyDescent="0.35">
      <c r="A5" s="2"/>
      <c r="B5" s="3"/>
      <c r="C5" s="3"/>
      <c r="D5" s="3"/>
      <c r="E5" s="3"/>
      <c r="F5" s="3"/>
      <c r="G5" s="3"/>
      <c r="H5" s="3"/>
      <c r="I5" s="3"/>
      <c r="J5" s="3"/>
      <c r="K5" s="3"/>
    </row>
    <row r="6" spans="1:21" ht="17.25" customHeight="1" x14ac:dyDescent="0.35">
      <c r="A6" s="2" t="s">
        <v>8</v>
      </c>
      <c r="B6" s="3">
        <v>2023</v>
      </c>
      <c r="C6" s="3"/>
      <c r="D6" s="3"/>
      <c r="E6" s="3"/>
      <c r="F6" s="3"/>
      <c r="G6" s="3"/>
      <c r="H6" s="3"/>
      <c r="I6" s="3"/>
      <c r="J6" s="3"/>
      <c r="K6" s="3"/>
    </row>
    <row r="7" spans="1:21" ht="17.25" customHeight="1" x14ac:dyDescent="0.35">
      <c r="A7" s="5"/>
    </row>
    <row r="8" spans="1:21" ht="24" customHeight="1" x14ac:dyDescent="0.35">
      <c r="A8" s="2" t="s">
        <v>9</v>
      </c>
      <c r="B8" s="16" t="s">
        <v>256</v>
      </c>
      <c r="C8" s="17"/>
      <c r="D8" s="17"/>
      <c r="E8" s="17"/>
      <c r="F8" s="17"/>
      <c r="G8" s="17"/>
      <c r="H8" s="17"/>
      <c r="I8" s="17"/>
      <c r="J8" s="17"/>
      <c r="K8" s="17"/>
    </row>
    <row r="9" spans="1:21" x14ac:dyDescent="0.35">
      <c r="A9" s="2" t="s">
        <v>11</v>
      </c>
      <c r="B9" s="3" t="s">
        <v>12</v>
      </c>
      <c r="C9" s="18"/>
      <c r="D9" s="18"/>
      <c r="E9" s="18"/>
      <c r="F9" s="18"/>
      <c r="G9" s="18"/>
      <c r="H9" s="18"/>
      <c r="I9" s="18"/>
      <c r="J9" s="18"/>
      <c r="K9" s="18"/>
    </row>
    <row r="12" spans="1:21" x14ac:dyDescent="0.35">
      <c r="B12" s="130" t="s">
        <v>250</v>
      </c>
      <c r="C12" s="131"/>
      <c r="D12" s="131"/>
      <c r="E12" s="132"/>
      <c r="F12" s="130" t="s">
        <v>251</v>
      </c>
      <c r="G12" s="131"/>
      <c r="H12" s="131"/>
      <c r="I12" s="132"/>
    </row>
    <row r="13" spans="1:21" ht="28" x14ac:dyDescent="0.35">
      <c r="A13" s="23"/>
      <c r="B13" s="22" t="s">
        <v>19</v>
      </c>
      <c r="C13" s="22" t="s">
        <v>20</v>
      </c>
      <c r="D13" s="22" t="s">
        <v>21</v>
      </c>
      <c r="E13" s="22" t="s">
        <v>22</v>
      </c>
      <c r="F13" s="22" t="s">
        <v>19</v>
      </c>
      <c r="G13" s="22" t="s">
        <v>20</v>
      </c>
      <c r="H13" s="22" t="s">
        <v>21</v>
      </c>
      <c r="I13" s="22" t="s">
        <v>22</v>
      </c>
      <c r="J13" s="34"/>
      <c r="K13" s="34"/>
      <c r="L13" s="34"/>
      <c r="M13" s="34"/>
    </row>
    <row r="14" spans="1:21" x14ac:dyDescent="0.35">
      <c r="A14" s="21" t="s">
        <v>208</v>
      </c>
      <c r="B14" s="82">
        <v>363</v>
      </c>
      <c r="C14" s="83">
        <v>3925.618465</v>
      </c>
      <c r="D14" s="99">
        <v>23.566634140000001</v>
      </c>
      <c r="E14" s="99">
        <v>1.9643749358</v>
      </c>
      <c r="F14" s="82">
        <v>664</v>
      </c>
      <c r="G14" s="83">
        <v>7974.7415950000004</v>
      </c>
      <c r="H14" s="99">
        <v>47.874702857000003</v>
      </c>
      <c r="I14" s="99">
        <v>1.9349808716000001</v>
      </c>
      <c r="J14" s="93"/>
      <c r="K14" s="93"/>
      <c r="L14" s="93"/>
      <c r="M14" s="93"/>
      <c r="N14" s="87"/>
      <c r="O14" s="87"/>
      <c r="P14" s="87"/>
      <c r="Q14" s="87"/>
      <c r="R14" s="87"/>
      <c r="S14" s="87"/>
      <c r="T14" s="87"/>
      <c r="U14" s="87"/>
    </row>
    <row r="15" spans="1:21" x14ac:dyDescent="0.35">
      <c r="A15" s="21" t="s">
        <v>29</v>
      </c>
      <c r="B15" s="82">
        <v>867</v>
      </c>
      <c r="C15" s="83">
        <v>10628.378518</v>
      </c>
      <c r="D15" s="99">
        <v>28.207755319</v>
      </c>
      <c r="E15" s="99">
        <v>1.2612478012999999</v>
      </c>
      <c r="F15" s="82">
        <v>1505</v>
      </c>
      <c r="G15" s="83">
        <v>18290.22104</v>
      </c>
      <c r="H15" s="99">
        <v>48.542313292999999</v>
      </c>
      <c r="I15" s="99">
        <v>1.0490593159999999</v>
      </c>
      <c r="J15" s="93"/>
      <c r="K15" s="93"/>
      <c r="L15" s="93"/>
      <c r="M15" s="93"/>
      <c r="N15" s="87"/>
      <c r="O15" s="87"/>
      <c r="P15" s="87"/>
      <c r="Q15" s="87"/>
      <c r="R15" s="87"/>
      <c r="S15" s="87"/>
      <c r="T15" s="87"/>
      <c r="U15" s="87"/>
    </row>
    <row r="16" spans="1:21" x14ac:dyDescent="0.35">
      <c r="A16" s="21" t="s">
        <v>209</v>
      </c>
      <c r="B16" s="82">
        <v>115</v>
      </c>
      <c r="C16" s="83">
        <v>1349.475868</v>
      </c>
      <c r="D16" s="99">
        <v>13.323752676</v>
      </c>
      <c r="E16" s="99">
        <v>1.828076933</v>
      </c>
      <c r="F16" s="82">
        <v>382</v>
      </c>
      <c r="G16" s="83">
        <v>4593.0147489999999</v>
      </c>
      <c r="H16" s="99">
        <v>45.348119228000002</v>
      </c>
      <c r="I16" s="99">
        <v>2.0122202752999998</v>
      </c>
      <c r="J16" s="93"/>
      <c r="K16" s="93"/>
      <c r="L16" s="93"/>
      <c r="M16" s="93"/>
      <c r="N16" s="87"/>
      <c r="O16" s="87"/>
      <c r="P16" s="87"/>
      <c r="Q16" s="87"/>
      <c r="R16" s="87"/>
      <c r="S16" s="87"/>
      <c r="T16" s="87"/>
      <c r="U16" s="87"/>
    </row>
    <row r="17" spans="1:21" x14ac:dyDescent="0.35">
      <c r="A17" s="21" t="s">
        <v>210</v>
      </c>
      <c r="B17" s="82">
        <v>276</v>
      </c>
      <c r="C17" s="83">
        <v>27816.102864</v>
      </c>
      <c r="D17" s="99">
        <v>13.10704604</v>
      </c>
      <c r="E17" s="99">
        <v>1.7526266409</v>
      </c>
      <c r="F17" s="82">
        <v>620</v>
      </c>
      <c r="G17" s="83">
        <v>59317.374540999997</v>
      </c>
      <c r="H17" s="99">
        <v>27.950556657</v>
      </c>
      <c r="I17" s="99">
        <v>1.6765089476999999</v>
      </c>
      <c r="J17" s="93"/>
      <c r="K17" s="93"/>
      <c r="L17" s="93"/>
      <c r="M17" s="93"/>
      <c r="N17" s="87"/>
      <c r="O17" s="87"/>
      <c r="P17" s="87"/>
      <c r="Q17" s="87"/>
      <c r="R17" s="87"/>
      <c r="S17" s="87"/>
      <c r="T17" s="87"/>
      <c r="U17" s="87"/>
    </row>
    <row r="18" spans="1:21" x14ac:dyDescent="0.35">
      <c r="A18" s="21" t="s">
        <v>32</v>
      </c>
      <c r="B18" s="82">
        <v>292</v>
      </c>
      <c r="C18" s="83">
        <v>3138.6450009999999</v>
      </c>
      <c r="D18" s="99">
        <v>12.070674964</v>
      </c>
      <c r="E18" s="99">
        <v>1.1644128999000001</v>
      </c>
      <c r="F18" s="82">
        <v>874</v>
      </c>
      <c r="G18" s="83">
        <v>9880.1039560000008</v>
      </c>
      <c r="H18" s="99">
        <v>37.997136797000003</v>
      </c>
      <c r="I18" s="99">
        <v>1.4298104436000001</v>
      </c>
      <c r="J18" s="93"/>
      <c r="K18" s="93"/>
      <c r="L18" s="93"/>
      <c r="M18" s="93"/>
      <c r="N18" s="87"/>
      <c r="O18" s="87"/>
      <c r="P18" s="87"/>
      <c r="Q18" s="87"/>
      <c r="R18" s="87"/>
      <c r="S18" s="87"/>
      <c r="T18" s="87"/>
      <c r="U18" s="87"/>
    </row>
    <row r="19" spans="1:21" x14ac:dyDescent="0.35">
      <c r="A19" s="21" t="s">
        <v>33</v>
      </c>
      <c r="B19" s="82">
        <v>877</v>
      </c>
      <c r="C19" s="83">
        <v>17485.431092999999</v>
      </c>
      <c r="D19" s="99">
        <v>13.972656056</v>
      </c>
      <c r="E19" s="99">
        <v>0.98235038610000003</v>
      </c>
      <c r="F19" s="82">
        <v>2541</v>
      </c>
      <c r="G19" s="83">
        <v>50537.556003999998</v>
      </c>
      <c r="H19" s="99">
        <v>40.384699935999997</v>
      </c>
      <c r="I19" s="99">
        <v>1.5779400474</v>
      </c>
      <c r="J19" s="93"/>
      <c r="K19" s="93"/>
      <c r="L19" s="93"/>
      <c r="M19" s="93"/>
      <c r="N19" s="87"/>
      <c r="O19" s="87"/>
      <c r="P19" s="87"/>
      <c r="Q19" s="87"/>
      <c r="R19" s="87"/>
      <c r="S19" s="87"/>
      <c r="T19" s="87"/>
      <c r="U19" s="87"/>
    </row>
    <row r="20" spans="1:21" x14ac:dyDescent="0.35">
      <c r="A20" s="21" t="s">
        <v>211</v>
      </c>
      <c r="B20" s="82">
        <v>195</v>
      </c>
      <c r="C20" s="83">
        <v>19529.887917</v>
      </c>
      <c r="D20" s="99">
        <v>13.150573852999999</v>
      </c>
      <c r="E20" s="99">
        <v>1.4229768474</v>
      </c>
      <c r="F20" s="82">
        <v>631</v>
      </c>
      <c r="G20" s="83">
        <v>63119.784492999999</v>
      </c>
      <c r="H20" s="99">
        <v>42.502107082999999</v>
      </c>
      <c r="I20" s="99">
        <v>1.7052524024</v>
      </c>
      <c r="J20" s="93"/>
      <c r="K20" s="93"/>
      <c r="L20" s="93"/>
      <c r="M20" s="93"/>
      <c r="N20" s="87"/>
      <c r="O20" s="87"/>
      <c r="P20" s="87"/>
      <c r="Q20" s="87"/>
      <c r="R20" s="87"/>
      <c r="S20" s="87"/>
      <c r="T20" s="87"/>
      <c r="U20" s="87"/>
    </row>
    <row r="21" spans="1:21" x14ac:dyDescent="0.35">
      <c r="A21" s="21" t="s">
        <v>35</v>
      </c>
      <c r="B21" s="82">
        <v>222</v>
      </c>
      <c r="C21" s="83">
        <v>1310.300086</v>
      </c>
      <c r="D21" s="99">
        <v>11.334455581</v>
      </c>
      <c r="E21" s="99">
        <v>1.143488431</v>
      </c>
      <c r="F21" s="82">
        <v>868</v>
      </c>
      <c r="G21" s="83">
        <v>5159.4328310000001</v>
      </c>
      <c r="H21" s="99">
        <v>44.630510893</v>
      </c>
      <c r="I21" s="99">
        <v>1.3631893845</v>
      </c>
      <c r="J21" s="93"/>
      <c r="K21" s="93"/>
      <c r="L21" s="93"/>
      <c r="M21" s="93"/>
      <c r="N21" s="87"/>
      <c r="O21" s="87"/>
      <c r="P21" s="87"/>
      <c r="Q21" s="87"/>
      <c r="R21" s="87"/>
      <c r="S21" s="87"/>
      <c r="T21" s="87"/>
      <c r="U21" s="87"/>
    </row>
    <row r="22" spans="1:21" x14ac:dyDescent="0.35">
      <c r="A22" s="21" t="s">
        <v>36</v>
      </c>
      <c r="B22" s="82">
        <v>277</v>
      </c>
      <c r="C22" s="83">
        <v>16331.016882</v>
      </c>
      <c r="D22" s="99">
        <v>13.371591889999999</v>
      </c>
      <c r="E22" s="99">
        <v>1.1222316555</v>
      </c>
      <c r="F22" s="82">
        <v>1161</v>
      </c>
      <c r="G22" s="83">
        <v>66969.214063000007</v>
      </c>
      <c r="H22" s="99">
        <v>54.833388890000002</v>
      </c>
      <c r="I22" s="99">
        <v>1.4573846499000001</v>
      </c>
      <c r="J22" s="93"/>
      <c r="K22" s="93"/>
      <c r="L22" s="93"/>
      <c r="M22" s="93"/>
      <c r="N22" s="87"/>
      <c r="O22" s="87"/>
      <c r="P22" s="87"/>
      <c r="Q22" s="87"/>
      <c r="R22" s="87"/>
      <c r="S22" s="87"/>
      <c r="T22" s="87"/>
      <c r="U22" s="87"/>
    </row>
    <row r="23" spans="1:21" x14ac:dyDescent="0.35">
      <c r="A23" s="21" t="s">
        <v>212</v>
      </c>
      <c r="B23" s="82">
        <v>220</v>
      </c>
      <c r="C23" s="83">
        <v>547.153457</v>
      </c>
      <c r="D23" s="99">
        <v>22.246162714</v>
      </c>
      <c r="E23" s="99">
        <v>1.5659733242</v>
      </c>
      <c r="F23" s="82">
        <v>547</v>
      </c>
      <c r="G23" s="83">
        <v>1340.076824</v>
      </c>
      <c r="H23" s="99">
        <v>54.484837312000003</v>
      </c>
      <c r="I23" s="99">
        <v>1.7661885694999999</v>
      </c>
      <c r="J23" s="93"/>
      <c r="K23" s="93"/>
      <c r="L23" s="93"/>
      <c r="M23" s="93"/>
      <c r="N23" s="87"/>
      <c r="O23" s="87"/>
      <c r="P23" s="87"/>
      <c r="Q23" s="87"/>
      <c r="R23" s="87"/>
      <c r="S23" s="87"/>
      <c r="T23" s="87"/>
      <c r="U23" s="87"/>
    </row>
    <row r="24" spans="1:21" x14ac:dyDescent="0.35">
      <c r="A24" s="21" t="s">
        <v>38</v>
      </c>
      <c r="B24" s="82">
        <v>399</v>
      </c>
      <c r="C24" s="83">
        <v>1371.257016</v>
      </c>
      <c r="D24" s="99">
        <v>20.226714403999999</v>
      </c>
      <c r="E24" s="99">
        <v>1.7670370935999999</v>
      </c>
      <c r="F24" s="82">
        <v>996</v>
      </c>
      <c r="G24" s="83">
        <v>4072.8432619999999</v>
      </c>
      <c r="H24" s="99">
        <v>60.076438263</v>
      </c>
      <c r="I24" s="99">
        <v>1.6529873652</v>
      </c>
      <c r="J24" s="93"/>
      <c r="K24" s="93"/>
      <c r="L24" s="93"/>
      <c r="M24" s="93"/>
      <c r="N24" s="87"/>
      <c r="O24" s="87"/>
      <c r="P24" s="87"/>
      <c r="Q24" s="87"/>
      <c r="R24" s="87"/>
      <c r="S24" s="87"/>
      <c r="T24" s="87"/>
      <c r="U24" s="87"/>
    </row>
    <row r="25" spans="1:21" x14ac:dyDescent="0.35">
      <c r="A25" s="21" t="s">
        <v>40</v>
      </c>
      <c r="B25" s="82">
        <v>232</v>
      </c>
      <c r="C25" s="83">
        <v>4391.1290490000001</v>
      </c>
      <c r="D25" s="99">
        <v>14.207703693999999</v>
      </c>
      <c r="E25" s="99">
        <v>1.4678239667999999</v>
      </c>
      <c r="F25" s="82">
        <v>661</v>
      </c>
      <c r="G25" s="83">
        <v>12672.359393999999</v>
      </c>
      <c r="H25" s="99">
        <v>41.002012319000002</v>
      </c>
      <c r="I25" s="99">
        <v>1.8442449572999999</v>
      </c>
      <c r="J25" s="93"/>
      <c r="K25" s="93"/>
      <c r="L25" s="93"/>
      <c r="M25" s="93"/>
      <c r="N25" s="87"/>
      <c r="O25" s="87"/>
      <c r="P25" s="87"/>
      <c r="Q25" s="87"/>
      <c r="R25" s="87"/>
      <c r="S25" s="87"/>
      <c r="T25" s="87"/>
      <c r="U25" s="87"/>
    </row>
    <row r="26" spans="1:21" x14ac:dyDescent="0.35">
      <c r="A26" s="21" t="s">
        <v>213</v>
      </c>
      <c r="B26" s="82">
        <v>77</v>
      </c>
      <c r="C26" s="83">
        <v>299.229378</v>
      </c>
      <c r="D26" s="99">
        <v>18.103245909999998</v>
      </c>
      <c r="E26" s="99">
        <v>3.0160808762000002</v>
      </c>
      <c r="F26" s="82">
        <v>208</v>
      </c>
      <c r="G26" s="83">
        <v>904.54587600000002</v>
      </c>
      <c r="H26" s="99">
        <v>54.724628095</v>
      </c>
      <c r="I26" s="99">
        <v>2.9463817096999998</v>
      </c>
      <c r="J26" s="93"/>
      <c r="K26" s="93"/>
      <c r="L26" s="93"/>
      <c r="M26" s="93"/>
      <c r="N26" s="87"/>
      <c r="O26" s="87"/>
      <c r="P26" s="87"/>
      <c r="Q26" s="87"/>
      <c r="R26" s="87"/>
      <c r="S26" s="87"/>
      <c r="T26" s="87"/>
      <c r="U26" s="87"/>
    </row>
    <row r="27" spans="1:21" x14ac:dyDescent="0.35">
      <c r="A27" s="21" t="s">
        <v>214</v>
      </c>
      <c r="B27" s="82">
        <v>395</v>
      </c>
      <c r="C27" s="83">
        <v>6912.3121220000003</v>
      </c>
      <c r="D27" s="99">
        <v>25.095332868</v>
      </c>
      <c r="E27" s="99">
        <v>1.7568765441</v>
      </c>
      <c r="F27" s="82">
        <v>637</v>
      </c>
      <c r="G27" s="83">
        <v>11198.403521</v>
      </c>
      <c r="H27" s="99">
        <v>40.656101601000003</v>
      </c>
      <c r="I27" s="99">
        <v>1.5110541473000001</v>
      </c>
      <c r="J27" s="93"/>
      <c r="K27" s="93"/>
      <c r="L27" s="93"/>
      <c r="M27" s="93"/>
      <c r="N27" s="87"/>
      <c r="O27" s="87"/>
      <c r="P27" s="87"/>
      <c r="Q27" s="87"/>
      <c r="R27" s="87"/>
      <c r="S27" s="87"/>
      <c r="T27" s="87"/>
      <c r="U27" s="87"/>
    </row>
    <row r="28" spans="1:21" x14ac:dyDescent="0.35">
      <c r="A28" s="21" t="s">
        <v>43</v>
      </c>
      <c r="B28" s="82">
        <v>171</v>
      </c>
      <c r="C28" s="83">
        <v>1993.9929500000001</v>
      </c>
      <c r="D28" s="99">
        <v>8.9615427116999999</v>
      </c>
      <c r="E28" s="99">
        <v>1.1930611912</v>
      </c>
      <c r="F28" s="82">
        <v>755</v>
      </c>
      <c r="G28" s="83">
        <v>8340.3646659999995</v>
      </c>
      <c r="H28" s="99">
        <v>37.483850769</v>
      </c>
      <c r="I28" s="99">
        <v>1.4366540162999999</v>
      </c>
      <c r="J28" s="93"/>
      <c r="K28" s="93"/>
      <c r="L28" s="93"/>
      <c r="M28" s="93"/>
      <c r="N28" s="87"/>
      <c r="O28" s="87"/>
      <c r="P28" s="87"/>
      <c r="Q28" s="87"/>
      <c r="R28" s="87"/>
      <c r="S28" s="87"/>
      <c r="T28" s="87"/>
      <c r="U28" s="87"/>
    </row>
    <row r="29" spans="1:21" x14ac:dyDescent="0.35">
      <c r="A29" s="21" t="s">
        <v>44</v>
      </c>
      <c r="B29" s="82">
        <v>363</v>
      </c>
      <c r="C29" s="83">
        <v>11202.342493</v>
      </c>
      <c r="D29" s="99">
        <v>20.016087405</v>
      </c>
      <c r="E29" s="99">
        <v>1.6316746204000001</v>
      </c>
      <c r="F29" s="82">
        <v>853</v>
      </c>
      <c r="G29" s="83">
        <v>27686.504486000002</v>
      </c>
      <c r="H29" s="99">
        <v>49.469608170999997</v>
      </c>
      <c r="I29" s="99">
        <v>1.8946084426000001</v>
      </c>
      <c r="J29" s="93"/>
      <c r="K29" s="93"/>
      <c r="L29" s="93"/>
      <c r="M29" s="93"/>
      <c r="N29" s="87"/>
      <c r="O29" s="87"/>
      <c r="P29" s="87"/>
      <c r="Q29" s="87"/>
      <c r="R29" s="87"/>
      <c r="S29" s="87"/>
      <c r="T29" s="87"/>
      <c r="U29" s="87"/>
    </row>
    <row r="30" spans="1:21" x14ac:dyDescent="0.35">
      <c r="A30" s="21" t="s">
        <v>45</v>
      </c>
      <c r="B30" s="82">
        <v>347</v>
      </c>
      <c r="C30" s="83">
        <v>1162.505962</v>
      </c>
      <c r="D30" s="99">
        <v>15.547336478</v>
      </c>
      <c r="E30" s="99">
        <v>1.2002500707999999</v>
      </c>
      <c r="F30" s="82">
        <v>1340</v>
      </c>
      <c r="G30" s="83">
        <v>4354.441973</v>
      </c>
      <c r="H30" s="99">
        <v>58.236238540999999</v>
      </c>
      <c r="I30" s="99">
        <v>1.2942245164999999</v>
      </c>
      <c r="J30" s="93"/>
      <c r="K30" s="93"/>
      <c r="L30" s="93"/>
      <c r="M30" s="93"/>
      <c r="N30" s="87"/>
      <c r="O30" s="87"/>
      <c r="P30" s="87"/>
      <c r="Q30" s="87"/>
      <c r="R30" s="87"/>
      <c r="S30" s="87"/>
      <c r="T30" s="87"/>
      <c r="U30" s="87"/>
    </row>
    <row r="31" spans="1:21" x14ac:dyDescent="0.35">
      <c r="A31" s="21" t="s">
        <v>215</v>
      </c>
      <c r="B31" s="82">
        <v>232</v>
      </c>
      <c r="C31" s="83">
        <v>2732.2771579999999</v>
      </c>
      <c r="D31" s="99">
        <v>10.246950010000001</v>
      </c>
      <c r="E31" s="99">
        <v>1.2362988476000001</v>
      </c>
      <c r="F31" s="82">
        <v>1173</v>
      </c>
      <c r="G31" s="83">
        <v>13051.811892</v>
      </c>
      <c r="H31" s="99">
        <v>48.948644766000001</v>
      </c>
      <c r="I31" s="99">
        <v>1.5446647885</v>
      </c>
      <c r="J31" s="93"/>
      <c r="K31" s="93"/>
      <c r="L31" s="93"/>
      <c r="M31" s="93"/>
      <c r="N31" s="87"/>
      <c r="O31" s="87"/>
      <c r="P31" s="87"/>
      <c r="Q31" s="87"/>
      <c r="R31" s="87"/>
      <c r="S31" s="87"/>
      <c r="T31" s="87"/>
      <c r="U31" s="87"/>
    </row>
    <row r="32" spans="1:21" x14ac:dyDescent="0.35">
      <c r="A32" s="21" t="s">
        <v>47</v>
      </c>
      <c r="B32" s="82">
        <v>408</v>
      </c>
      <c r="C32" s="83">
        <v>2915.3311309999999</v>
      </c>
      <c r="D32" s="99">
        <v>19.596052944</v>
      </c>
      <c r="E32" s="99">
        <v>1.8370475365000001</v>
      </c>
      <c r="F32" s="82">
        <v>907</v>
      </c>
      <c r="G32" s="83">
        <v>6540.167848</v>
      </c>
      <c r="H32" s="99">
        <v>43.961207025</v>
      </c>
      <c r="I32" s="99">
        <v>1.5894672658</v>
      </c>
      <c r="J32" s="93"/>
      <c r="K32" s="93"/>
      <c r="L32" s="93"/>
      <c r="M32" s="93"/>
      <c r="N32" s="87"/>
      <c r="O32" s="87"/>
      <c r="P32" s="87"/>
      <c r="Q32" s="87"/>
      <c r="R32" s="87"/>
      <c r="S32" s="87"/>
      <c r="T32" s="87"/>
      <c r="U32" s="87"/>
    </row>
    <row r="33" spans="1:21" x14ac:dyDescent="0.35">
      <c r="A33" s="21" t="s">
        <v>216</v>
      </c>
      <c r="B33" s="82">
        <v>333</v>
      </c>
      <c r="C33" s="83">
        <v>5216.1652100000001</v>
      </c>
      <c r="D33" s="99">
        <v>23.548244879999999</v>
      </c>
      <c r="E33" s="99">
        <v>1.8961953608</v>
      </c>
      <c r="F33" s="82">
        <v>672</v>
      </c>
      <c r="G33" s="83">
        <v>10407.971812</v>
      </c>
      <c r="H33" s="99">
        <v>46.986523439000003</v>
      </c>
      <c r="I33" s="99">
        <v>1.5403233712</v>
      </c>
      <c r="J33" s="93"/>
      <c r="K33" s="93"/>
      <c r="L33" s="93"/>
      <c r="M33" s="93"/>
      <c r="N33" s="87"/>
      <c r="O33" s="87"/>
      <c r="P33" s="87"/>
      <c r="Q33" s="87"/>
      <c r="R33" s="87"/>
      <c r="S33" s="87"/>
      <c r="T33" s="87"/>
      <c r="U33" s="87"/>
    </row>
    <row r="34" spans="1:21" x14ac:dyDescent="0.35">
      <c r="A34" s="21" t="s">
        <v>50</v>
      </c>
      <c r="B34" s="82">
        <v>190</v>
      </c>
      <c r="C34" s="83">
        <v>1341.3448289999999</v>
      </c>
      <c r="D34" s="99">
        <v>14.223327176</v>
      </c>
      <c r="E34" s="99">
        <v>1.432018647</v>
      </c>
      <c r="F34" s="82">
        <v>549</v>
      </c>
      <c r="G34" s="83">
        <v>3967.9385000000002</v>
      </c>
      <c r="H34" s="99">
        <v>42.075151951000002</v>
      </c>
      <c r="I34" s="99">
        <v>3.1058541133999999</v>
      </c>
      <c r="J34" s="93"/>
      <c r="K34" s="93"/>
      <c r="L34" s="93"/>
      <c r="M34" s="93"/>
      <c r="N34" s="87"/>
      <c r="O34" s="87"/>
      <c r="P34" s="87"/>
      <c r="Q34" s="87"/>
      <c r="R34" s="87"/>
      <c r="S34" s="87"/>
      <c r="T34" s="87"/>
      <c r="U34" s="87"/>
    </row>
    <row r="35" spans="1:21" x14ac:dyDescent="0.35">
      <c r="A35" s="21" t="s">
        <v>51</v>
      </c>
      <c r="B35" s="82">
        <v>379</v>
      </c>
      <c r="C35" s="83">
        <v>3048.7103350000002</v>
      </c>
      <c r="D35" s="99">
        <v>16.188383444999999</v>
      </c>
      <c r="E35" s="99">
        <v>1.3485524366999999</v>
      </c>
      <c r="F35" s="82">
        <v>988</v>
      </c>
      <c r="G35" s="83">
        <v>8326.8380560000005</v>
      </c>
      <c r="H35" s="99">
        <v>44.214776915000002</v>
      </c>
      <c r="I35" s="99">
        <v>1.3652474137999999</v>
      </c>
      <c r="J35" s="93"/>
      <c r="K35" s="93"/>
      <c r="L35" s="93"/>
      <c r="M35" s="93"/>
      <c r="N35" s="87"/>
      <c r="O35" s="87"/>
      <c r="P35" s="87"/>
      <c r="Q35" s="87"/>
      <c r="R35" s="87"/>
      <c r="S35" s="87"/>
      <c r="T35" s="87"/>
      <c r="U35" s="87"/>
    </row>
    <row r="36" spans="1:21" x14ac:dyDescent="0.35">
      <c r="A36" s="21" t="s">
        <v>217</v>
      </c>
      <c r="B36" s="82">
        <v>78</v>
      </c>
      <c r="C36" s="83">
        <v>619.60238900000002</v>
      </c>
      <c r="D36" s="99">
        <v>23.218053811000001</v>
      </c>
      <c r="E36" s="99">
        <v>4.4716007444999999</v>
      </c>
      <c r="F36" s="82">
        <v>159</v>
      </c>
      <c r="G36" s="83">
        <v>1469.9490800000001</v>
      </c>
      <c r="H36" s="99">
        <v>55.082674736000001</v>
      </c>
      <c r="I36" s="99">
        <v>3.9036258756</v>
      </c>
      <c r="J36" s="93"/>
      <c r="K36" s="93"/>
      <c r="L36" s="93"/>
      <c r="M36" s="93"/>
      <c r="N36" s="87"/>
      <c r="O36" s="87"/>
      <c r="P36" s="87"/>
      <c r="Q36" s="87"/>
      <c r="R36" s="87"/>
      <c r="S36" s="87"/>
      <c r="T36" s="87"/>
      <c r="U36" s="87"/>
    </row>
    <row r="37" spans="1:21" x14ac:dyDescent="0.35">
      <c r="A37" s="21" t="s">
        <v>218</v>
      </c>
      <c r="B37" s="82">
        <v>35</v>
      </c>
      <c r="C37" s="83">
        <v>5035.0708699999996</v>
      </c>
      <c r="D37" s="99">
        <v>14.018552778</v>
      </c>
      <c r="E37" s="99">
        <v>3.1948583423999999</v>
      </c>
      <c r="F37" s="82">
        <v>163</v>
      </c>
      <c r="G37" s="83">
        <v>22085.154063000002</v>
      </c>
      <c r="H37" s="99">
        <v>61.489084429999998</v>
      </c>
      <c r="I37" s="99">
        <v>5.4592550267000002</v>
      </c>
      <c r="J37" s="93"/>
      <c r="K37" s="93"/>
      <c r="L37" s="93"/>
      <c r="M37" s="93"/>
      <c r="N37" s="87"/>
      <c r="O37" s="87"/>
      <c r="P37" s="87"/>
      <c r="Q37" s="87"/>
      <c r="R37" s="87"/>
      <c r="S37" s="87"/>
      <c r="T37" s="87"/>
      <c r="U37" s="87"/>
    </row>
    <row r="38" spans="1:21" x14ac:dyDescent="0.35">
      <c r="A38" s="21" t="s">
        <v>219</v>
      </c>
      <c r="B38" s="82">
        <v>59</v>
      </c>
      <c r="C38" s="83">
        <v>520.55792099999996</v>
      </c>
      <c r="D38" s="99">
        <v>13.302935341</v>
      </c>
      <c r="E38" s="99">
        <v>2.3383841449</v>
      </c>
      <c r="F38" s="82">
        <v>208</v>
      </c>
      <c r="G38" s="83">
        <v>1842.20812</v>
      </c>
      <c r="H38" s="99">
        <v>47.077903405999997</v>
      </c>
      <c r="I38" s="99">
        <v>2.8047588494000002</v>
      </c>
      <c r="J38" s="93"/>
      <c r="K38" s="93"/>
      <c r="L38" s="93"/>
      <c r="M38" s="93"/>
      <c r="N38" s="87"/>
      <c r="O38" s="87"/>
      <c r="P38" s="87"/>
      <c r="Q38" s="87"/>
      <c r="R38" s="87"/>
      <c r="S38" s="87"/>
      <c r="T38" s="87"/>
      <c r="U38" s="87"/>
    </row>
    <row r="39" spans="1:21" x14ac:dyDescent="0.35">
      <c r="B39" s="87"/>
      <c r="C39" s="87"/>
      <c r="D39" s="87"/>
      <c r="E39" s="87"/>
      <c r="F39" s="87"/>
      <c r="G39" s="87"/>
      <c r="H39" s="87"/>
      <c r="I39" s="87"/>
      <c r="J39" s="87"/>
      <c r="K39" s="87"/>
      <c r="L39" s="87"/>
      <c r="M39" s="87"/>
      <c r="N39" s="87"/>
      <c r="O39" s="87"/>
      <c r="P39" s="87"/>
      <c r="Q39" s="87"/>
      <c r="R39" s="87"/>
      <c r="S39" s="87"/>
      <c r="T39" s="87"/>
      <c r="U39" s="87"/>
    </row>
    <row r="40" spans="1:21" x14ac:dyDescent="0.35">
      <c r="A40" s="6" t="s">
        <v>52</v>
      </c>
    </row>
    <row r="41" spans="1:21" ht="63.65" customHeight="1" x14ac:dyDescent="0.35">
      <c r="A41" s="7" t="s">
        <v>53</v>
      </c>
      <c r="B41" s="109" t="s">
        <v>257</v>
      </c>
      <c r="C41" s="109"/>
      <c r="D41" s="109"/>
      <c r="E41" s="109"/>
      <c r="F41" s="109"/>
      <c r="G41" s="109"/>
      <c r="H41" s="109"/>
      <c r="I41" s="109"/>
      <c r="J41" s="50"/>
      <c r="K41" s="50"/>
      <c r="L41" s="50"/>
      <c r="M41" s="50"/>
    </row>
    <row r="42" spans="1:21" ht="23.9" customHeight="1" x14ac:dyDescent="0.35">
      <c r="B42" s="109" t="s">
        <v>253</v>
      </c>
      <c r="C42" s="109"/>
      <c r="D42" s="109"/>
      <c r="E42" s="109"/>
      <c r="F42" s="109"/>
      <c r="G42" s="109"/>
      <c r="H42" s="109"/>
      <c r="I42" s="109"/>
      <c r="J42" s="50"/>
      <c r="K42" s="50"/>
      <c r="L42" s="50"/>
      <c r="M42" s="50"/>
    </row>
    <row r="43" spans="1:21" ht="35.9" customHeight="1" x14ac:dyDescent="0.35">
      <c r="A43" s="48" t="s">
        <v>152</v>
      </c>
      <c r="B43" s="109" t="s">
        <v>221</v>
      </c>
      <c r="C43" s="109"/>
      <c r="D43" s="109"/>
      <c r="E43" s="109"/>
      <c r="F43" s="109"/>
      <c r="G43" s="109"/>
      <c r="H43" s="109"/>
      <c r="I43" s="109"/>
    </row>
    <row r="44" spans="1:21" x14ac:dyDescent="0.35">
      <c r="A44" s="48" t="s">
        <v>222</v>
      </c>
      <c r="B44" s="109" t="s">
        <v>223</v>
      </c>
      <c r="C44" s="109"/>
      <c r="D44" s="109"/>
      <c r="E44" s="109"/>
      <c r="F44" s="109"/>
      <c r="G44" s="109"/>
      <c r="H44" s="109"/>
      <c r="I44" s="109"/>
    </row>
    <row r="45" spans="1:21"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21" priority="2">
      <formula>"$G3=1"</formula>
    </cfRule>
  </conditionalFormatting>
  <hyperlinks>
    <hyperlink ref="K1" location="Contents!B78" display="Contents" xr:uid="{A038E996-667B-43F9-AC56-5151E9EA3295}"/>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4E2A2-2C66-4F59-A778-454AC9E26D8D}">
  <dimension ref="A1:U45"/>
  <sheetViews>
    <sheetView zoomScale="90" zoomScaleNormal="90" workbookViewId="0">
      <selection activeCell="B5" sqref="B5"/>
    </sheetView>
  </sheetViews>
  <sheetFormatPr defaultRowHeight="14.5" x14ac:dyDescent="0.35"/>
  <cols>
    <col min="1" max="1" width="26.81640625" bestFit="1" customWidth="1"/>
    <col min="2" max="13" width="15.7265625" customWidth="1"/>
  </cols>
  <sheetData>
    <row r="1" spans="1:21"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21" s="4" customFormat="1" ht="17.25" customHeight="1" x14ac:dyDescent="0.35">
      <c r="A2" s="2" t="s">
        <v>3</v>
      </c>
      <c r="B2" s="3" t="str">
        <f>'Table 5.1'!$B$2</f>
        <v>Chapter 5: Integrating digital technologies into teaching</v>
      </c>
      <c r="C2" s="3"/>
      <c r="D2" s="3"/>
      <c r="E2" s="3"/>
      <c r="F2" s="3"/>
      <c r="G2" s="3"/>
      <c r="H2" s="3"/>
      <c r="I2" s="3"/>
      <c r="J2" s="3"/>
      <c r="K2" s="3"/>
    </row>
    <row r="3" spans="1:21" s="4" customFormat="1" ht="17.25" customHeight="1" x14ac:dyDescent="0.35">
      <c r="A3" s="2"/>
      <c r="B3" s="3"/>
      <c r="C3" s="3"/>
      <c r="D3" s="3"/>
      <c r="E3" s="3"/>
      <c r="F3" s="3"/>
      <c r="G3" s="3"/>
      <c r="H3" s="3"/>
      <c r="I3" s="3"/>
      <c r="J3" s="3"/>
      <c r="K3" s="3"/>
    </row>
    <row r="4" spans="1:21" s="4" customFormat="1" ht="17.25" customHeight="1" x14ac:dyDescent="0.35">
      <c r="A4" s="2" t="s">
        <v>6</v>
      </c>
      <c r="B4" s="3" t="str">
        <f>'Table 5.24'!B4</f>
        <v xml:space="preserve">Figure 5.16: Teachers reporting access to certain supportive conditions for integrating digital technologies into teaching </v>
      </c>
      <c r="C4" s="3"/>
      <c r="D4" s="3"/>
      <c r="E4" s="3"/>
      <c r="F4" s="3"/>
      <c r="G4" s="3"/>
      <c r="H4" s="3"/>
      <c r="I4" s="3"/>
      <c r="J4" s="3"/>
      <c r="K4" s="3"/>
    </row>
    <row r="5" spans="1:21" s="4" customFormat="1" ht="17.25" customHeight="1" x14ac:dyDescent="0.35">
      <c r="A5" s="2"/>
      <c r="B5" s="3" t="str">
        <f>'Table 5.25'!B5</f>
        <v>Figure 5.17: Relationship between supportive conditions and the daily use of digital technologies for teaching</v>
      </c>
      <c r="C5" s="3"/>
      <c r="D5" s="3"/>
      <c r="E5" s="3"/>
      <c r="F5" s="3"/>
      <c r="G5" s="3"/>
      <c r="H5" s="3"/>
      <c r="I5" s="3"/>
      <c r="J5" s="3"/>
      <c r="K5" s="3"/>
    </row>
    <row r="6" spans="1:21" ht="17.25" customHeight="1" x14ac:dyDescent="0.35">
      <c r="A6" s="2" t="s">
        <v>8</v>
      </c>
      <c r="B6" s="3">
        <v>2023</v>
      </c>
      <c r="C6" s="3"/>
      <c r="D6" s="3"/>
      <c r="E6" s="3"/>
      <c r="F6" s="3"/>
      <c r="G6" s="3"/>
      <c r="H6" s="3"/>
      <c r="I6" s="3"/>
      <c r="J6" s="3"/>
      <c r="K6" s="3"/>
    </row>
    <row r="7" spans="1:21" ht="17.25" customHeight="1" x14ac:dyDescent="0.35">
      <c r="A7" s="5"/>
    </row>
    <row r="8" spans="1:21" ht="24" customHeight="1" x14ac:dyDescent="0.35">
      <c r="A8" s="2" t="s">
        <v>9</v>
      </c>
      <c r="B8" s="16" t="s">
        <v>316</v>
      </c>
      <c r="C8" s="17"/>
      <c r="D8" s="17"/>
      <c r="E8" s="17"/>
      <c r="F8" s="17"/>
      <c r="G8" s="17"/>
      <c r="H8" s="17"/>
      <c r="I8" s="17"/>
      <c r="J8" s="17"/>
      <c r="K8" s="17"/>
    </row>
    <row r="9" spans="1:21" x14ac:dyDescent="0.35">
      <c r="A9" s="2" t="s">
        <v>11</v>
      </c>
      <c r="B9" s="3" t="s">
        <v>12</v>
      </c>
      <c r="C9" s="18"/>
      <c r="D9" s="18"/>
      <c r="E9" s="18"/>
      <c r="F9" s="18"/>
      <c r="G9" s="18"/>
      <c r="H9" s="18"/>
      <c r="I9" s="18"/>
      <c r="J9" s="18"/>
      <c r="K9" s="18"/>
    </row>
    <row r="12" spans="1:21" x14ac:dyDescent="0.35">
      <c r="B12" s="130" t="s">
        <v>250</v>
      </c>
      <c r="C12" s="131"/>
      <c r="D12" s="131"/>
      <c r="E12" s="132"/>
      <c r="F12" s="130" t="s">
        <v>251</v>
      </c>
      <c r="G12" s="131"/>
      <c r="H12" s="131"/>
      <c r="I12" s="132"/>
    </row>
    <row r="13" spans="1:21" ht="28" x14ac:dyDescent="0.35">
      <c r="A13" s="23"/>
      <c r="B13" s="22" t="s">
        <v>19</v>
      </c>
      <c r="C13" s="22" t="s">
        <v>20</v>
      </c>
      <c r="D13" s="22" t="s">
        <v>21</v>
      </c>
      <c r="E13" s="22" t="s">
        <v>22</v>
      </c>
      <c r="F13" s="22" t="s">
        <v>19</v>
      </c>
      <c r="G13" s="22" t="s">
        <v>20</v>
      </c>
      <c r="H13" s="22" t="s">
        <v>21</v>
      </c>
      <c r="I13" s="22" t="s">
        <v>22</v>
      </c>
      <c r="J13" s="34"/>
      <c r="K13" s="34"/>
      <c r="L13" s="34"/>
      <c r="M13" s="34"/>
    </row>
    <row r="14" spans="1:21" x14ac:dyDescent="0.35">
      <c r="A14" s="21" t="s">
        <v>208</v>
      </c>
      <c r="B14" s="82">
        <v>219</v>
      </c>
      <c r="C14" s="83">
        <v>2263.1123090000001</v>
      </c>
      <c r="D14" s="99">
        <v>13.579287784</v>
      </c>
      <c r="E14" s="99">
        <v>1.3487711070999999</v>
      </c>
      <c r="F14" s="82">
        <v>639</v>
      </c>
      <c r="G14" s="83">
        <v>7314.5533240000004</v>
      </c>
      <c r="H14" s="99">
        <v>43.889304217000003</v>
      </c>
      <c r="I14" s="99">
        <v>2.4224591585000002</v>
      </c>
      <c r="J14" s="93"/>
      <c r="K14" s="93"/>
      <c r="L14" s="93"/>
      <c r="M14" s="93"/>
      <c r="N14" s="87"/>
      <c r="O14" s="87"/>
      <c r="P14" s="87"/>
      <c r="Q14" s="87"/>
      <c r="R14" s="87"/>
      <c r="S14" s="87"/>
      <c r="T14" s="87"/>
      <c r="U14" s="87"/>
    </row>
    <row r="15" spans="1:21" x14ac:dyDescent="0.35">
      <c r="A15" s="21" t="s">
        <v>29</v>
      </c>
      <c r="B15" s="82">
        <v>917</v>
      </c>
      <c r="C15" s="83">
        <v>11522.027991999999</v>
      </c>
      <c r="D15" s="99">
        <v>30.550853347</v>
      </c>
      <c r="E15" s="99">
        <v>1.4235997470999999</v>
      </c>
      <c r="F15" s="82">
        <v>1425</v>
      </c>
      <c r="G15" s="83">
        <v>17203.818372999998</v>
      </c>
      <c r="H15" s="99">
        <v>45.616217255999999</v>
      </c>
      <c r="I15" s="99">
        <v>1.2236112488999999</v>
      </c>
      <c r="J15" s="93"/>
      <c r="K15" s="93"/>
      <c r="L15" s="93"/>
      <c r="M15" s="93"/>
      <c r="N15" s="87"/>
      <c r="O15" s="87"/>
      <c r="P15" s="87"/>
      <c r="Q15" s="87"/>
      <c r="R15" s="87"/>
      <c r="S15" s="87"/>
      <c r="T15" s="87"/>
      <c r="U15" s="87"/>
    </row>
    <row r="16" spans="1:21" x14ac:dyDescent="0.35">
      <c r="A16" s="21" t="s">
        <v>209</v>
      </c>
      <c r="B16" s="82">
        <v>169</v>
      </c>
      <c r="C16" s="83">
        <v>1917.57032</v>
      </c>
      <c r="D16" s="99">
        <v>18.889786271999998</v>
      </c>
      <c r="E16" s="99">
        <v>1.8518656523000001</v>
      </c>
      <c r="F16" s="82">
        <v>497</v>
      </c>
      <c r="G16" s="83">
        <v>5668.104797</v>
      </c>
      <c r="H16" s="99">
        <v>55.835912286000003</v>
      </c>
      <c r="I16" s="99">
        <v>3.4854233239000001</v>
      </c>
      <c r="J16" s="93"/>
      <c r="K16" s="93"/>
      <c r="L16" s="93"/>
      <c r="M16" s="93"/>
      <c r="N16" s="87"/>
      <c r="O16" s="87"/>
      <c r="P16" s="87"/>
      <c r="Q16" s="87"/>
      <c r="R16" s="87"/>
      <c r="S16" s="87"/>
      <c r="T16" s="87"/>
      <c r="U16" s="87"/>
    </row>
    <row r="17" spans="1:21" x14ac:dyDescent="0.35">
      <c r="A17" s="21" t="s">
        <v>210</v>
      </c>
      <c r="B17" s="82">
        <v>273</v>
      </c>
      <c r="C17" s="83">
        <v>31128.931427</v>
      </c>
      <c r="D17" s="99">
        <v>14.602299435999999</v>
      </c>
      <c r="E17" s="99">
        <v>2.0023424847000002</v>
      </c>
      <c r="F17" s="82">
        <v>731</v>
      </c>
      <c r="G17" s="83">
        <v>77964.607344000004</v>
      </c>
      <c r="H17" s="99">
        <v>36.572490273</v>
      </c>
      <c r="I17" s="99">
        <v>2.7250822259</v>
      </c>
      <c r="J17" s="93"/>
      <c r="K17" s="93"/>
      <c r="L17" s="93"/>
      <c r="M17" s="93"/>
      <c r="N17" s="87"/>
      <c r="O17" s="87"/>
      <c r="P17" s="87"/>
      <c r="Q17" s="87"/>
      <c r="R17" s="87"/>
      <c r="S17" s="87"/>
      <c r="T17" s="87"/>
      <c r="U17" s="87"/>
    </row>
    <row r="18" spans="1:21" x14ac:dyDescent="0.35">
      <c r="A18" s="21" t="s">
        <v>32</v>
      </c>
      <c r="B18" s="82">
        <v>299</v>
      </c>
      <c r="C18" s="83">
        <v>3439.7331199999999</v>
      </c>
      <c r="D18" s="99">
        <v>13.198495104999999</v>
      </c>
      <c r="E18" s="99">
        <v>1.3052937947000001</v>
      </c>
      <c r="F18" s="82">
        <v>948</v>
      </c>
      <c r="G18" s="83">
        <v>10886.024297</v>
      </c>
      <c r="H18" s="99">
        <v>41.770432006999997</v>
      </c>
      <c r="I18" s="99">
        <v>1.5102414439</v>
      </c>
      <c r="J18" s="93"/>
      <c r="K18" s="93"/>
      <c r="L18" s="93"/>
      <c r="M18" s="93"/>
      <c r="N18" s="87"/>
      <c r="O18" s="87"/>
      <c r="P18" s="87"/>
      <c r="Q18" s="87"/>
      <c r="R18" s="87"/>
      <c r="S18" s="87"/>
      <c r="T18" s="87"/>
      <c r="U18" s="87"/>
    </row>
    <row r="19" spans="1:21" x14ac:dyDescent="0.35">
      <c r="A19" s="21" t="s">
        <v>33</v>
      </c>
      <c r="B19" s="82">
        <v>1093</v>
      </c>
      <c r="C19" s="83">
        <v>21247.707794000002</v>
      </c>
      <c r="D19" s="99">
        <v>16.899604492999998</v>
      </c>
      <c r="E19" s="99">
        <v>1.0059768961</v>
      </c>
      <c r="F19" s="82">
        <v>2834</v>
      </c>
      <c r="G19" s="83">
        <v>59674.291462000001</v>
      </c>
      <c r="H19" s="99">
        <v>47.462622033999999</v>
      </c>
      <c r="I19" s="99">
        <v>0.82205896469999995</v>
      </c>
      <c r="J19" s="93"/>
      <c r="K19" s="93"/>
      <c r="L19" s="93"/>
      <c r="M19" s="93"/>
      <c r="N19" s="87"/>
      <c r="O19" s="87"/>
      <c r="P19" s="87"/>
      <c r="Q19" s="87"/>
      <c r="R19" s="87"/>
      <c r="S19" s="87"/>
      <c r="T19" s="87"/>
      <c r="U19" s="87"/>
    </row>
    <row r="20" spans="1:21" x14ac:dyDescent="0.35">
      <c r="A20" s="21" t="s">
        <v>211</v>
      </c>
      <c r="B20" s="82">
        <v>273</v>
      </c>
      <c r="C20" s="83">
        <v>27875.432552999999</v>
      </c>
      <c r="D20" s="99">
        <v>18.595217941000001</v>
      </c>
      <c r="E20" s="99">
        <v>1.4414431043</v>
      </c>
      <c r="F20" s="82">
        <v>665</v>
      </c>
      <c r="G20" s="83">
        <v>67840.031182000006</v>
      </c>
      <c r="H20" s="99">
        <v>45.254909050999998</v>
      </c>
      <c r="I20" s="99">
        <v>1.52777819</v>
      </c>
      <c r="J20" s="93"/>
      <c r="K20" s="93"/>
      <c r="L20" s="93"/>
      <c r="M20" s="93"/>
      <c r="N20" s="87"/>
      <c r="O20" s="87"/>
      <c r="P20" s="87"/>
      <c r="Q20" s="87"/>
      <c r="R20" s="87"/>
      <c r="S20" s="87"/>
      <c r="T20" s="87"/>
      <c r="U20" s="87"/>
    </row>
    <row r="21" spans="1:21" x14ac:dyDescent="0.35">
      <c r="A21" s="21" t="s">
        <v>35</v>
      </c>
      <c r="B21" s="82">
        <v>324</v>
      </c>
      <c r="C21" s="83">
        <v>1759.7562419999999</v>
      </c>
      <c r="D21" s="99">
        <v>15.199207926</v>
      </c>
      <c r="E21" s="99">
        <v>1.2824112083000001</v>
      </c>
      <c r="F21" s="82">
        <v>1104</v>
      </c>
      <c r="G21" s="83">
        <v>6800.846673</v>
      </c>
      <c r="H21" s="99">
        <v>58.739659617000001</v>
      </c>
      <c r="I21" s="99">
        <v>1.8322587829999999</v>
      </c>
      <c r="J21" s="93"/>
      <c r="K21" s="93"/>
      <c r="L21" s="93"/>
      <c r="M21" s="93"/>
      <c r="N21" s="87"/>
      <c r="O21" s="87"/>
      <c r="P21" s="87"/>
      <c r="Q21" s="87"/>
      <c r="R21" s="87"/>
      <c r="S21" s="87"/>
      <c r="T21" s="87"/>
      <c r="U21" s="87"/>
    </row>
    <row r="22" spans="1:21" x14ac:dyDescent="0.35">
      <c r="A22" s="21" t="s">
        <v>36</v>
      </c>
      <c r="B22" s="82">
        <v>321</v>
      </c>
      <c r="C22" s="83">
        <v>18709.015725000001</v>
      </c>
      <c r="D22" s="99">
        <v>15.267327461000001</v>
      </c>
      <c r="E22" s="99">
        <v>1.1637187421999999</v>
      </c>
      <c r="F22" s="82">
        <v>1131</v>
      </c>
      <c r="G22" s="83">
        <v>65141.399332000001</v>
      </c>
      <c r="H22" s="99">
        <v>53.158065045999997</v>
      </c>
      <c r="I22" s="99">
        <v>1.5683455478999999</v>
      </c>
      <c r="J22" s="93"/>
      <c r="K22" s="93"/>
      <c r="L22" s="93"/>
      <c r="M22" s="93"/>
      <c r="N22" s="87"/>
      <c r="O22" s="87"/>
      <c r="P22" s="87"/>
      <c r="Q22" s="87"/>
      <c r="R22" s="87"/>
      <c r="S22" s="87"/>
      <c r="T22" s="87"/>
      <c r="U22" s="87"/>
    </row>
    <row r="23" spans="1:21" x14ac:dyDescent="0.35">
      <c r="A23" s="21" t="s">
        <v>212</v>
      </c>
      <c r="B23" s="82">
        <v>185</v>
      </c>
      <c r="C23" s="83">
        <v>463.34522800000002</v>
      </c>
      <c r="D23" s="99">
        <v>18.910770720999999</v>
      </c>
      <c r="E23" s="99">
        <v>1.4509779909</v>
      </c>
      <c r="F23" s="82">
        <v>488</v>
      </c>
      <c r="G23" s="83">
        <v>1189.3885809999999</v>
      </c>
      <c r="H23" s="99">
        <v>48.543188504</v>
      </c>
      <c r="I23" s="99">
        <v>1.7334522005999999</v>
      </c>
      <c r="J23" s="93"/>
      <c r="K23" s="93"/>
      <c r="L23" s="93"/>
      <c r="M23" s="93"/>
      <c r="N23" s="87"/>
      <c r="O23" s="87"/>
      <c r="P23" s="87"/>
      <c r="Q23" s="87"/>
      <c r="R23" s="87"/>
      <c r="S23" s="87"/>
      <c r="T23" s="87"/>
      <c r="U23" s="87"/>
    </row>
    <row r="24" spans="1:21" x14ac:dyDescent="0.35">
      <c r="A24" s="21" t="s">
        <v>38</v>
      </c>
      <c r="B24" s="82">
        <v>377</v>
      </c>
      <c r="C24" s="83">
        <v>1382.8352259999999</v>
      </c>
      <c r="D24" s="99">
        <v>20.403174053000001</v>
      </c>
      <c r="E24" s="99">
        <v>2.2121120503</v>
      </c>
      <c r="F24" s="82">
        <v>857</v>
      </c>
      <c r="G24" s="83">
        <v>3368.3022059999998</v>
      </c>
      <c r="H24" s="99">
        <v>49.697935702999999</v>
      </c>
      <c r="I24" s="99">
        <v>1.5610082878</v>
      </c>
      <c r="J24" s="93"/>
      <c r="K24" s="93"/>
      <c r="L24" s="93"/>
      <c r="M24" s="93"/>
      <c r="N24" s="87"/>
      <c r="O24" s="87"/>
      <c r="P24" s="87"/>
      <c r="Q24" s="87"/>
      <c r="R24" s="87"/>
      <c r="S24" s="87"/>
      <c r="T24" s="87"/>
      <c r="U24" s="87"/>
    </row>
    <row r="25" spans="1:21" x14ac:dyDescent="0.35">
      <c r="A25" s="21" t="s">
        <v>40</v>
      </c>
      <c r="B25" s="82">
        <v>244</v>
      </c>
      <c r="C25" s="83">
        <v>4690.8116639999998</v>
      </c>
      <c r="D25" s="99">
        <v>15.151038911000001</v>
      </c>
      <c r="E25" s="99">
        <v>1.3954239197</v>
      </c>
      <c r="F25" s="82">
        <v>709</v>
      </c>
      <c r="G25" s="83">
        <v>14150.858079</v>
      </c>
      <c r="H25" s="99">
        <v>45.706418579999998</v>
      </c>
      <c r="I25" s="99">
        <v>2.0464495871000001</v>
      </c>
      <c r="J25" s="93"/>
      <c r="K25" s="93"/>
      <c r="L25" s="93"/>
      <c r="M25" s="93"/>
      <c r="N25" s="87"/>
      <c r="O25" s="87"/>
      <c r="P25" s="87"/>
      <c r="Q25" s="87"/>
      <c r="R25" s="87"/>
      <c r="S25" s="87"/>
      <c r="T25" s="87"/>
      <c r="U25" s="87"/>
    </row>
    <row r="26" spans="1:21" x14ac:dyDescent="0.35">
      <c r="A26" s="21" t="s">
        <v>213</v>
      </c>
      <c r="B26" s="82">
        <v>81</v>
      </c>
      <c r="C26" s="83">
        <v>274.06085999999999</v>
      </c>
      <c r="D26" s="99">
        <v>16.467589569000001</v>
      </c>
      <c r="E26" s="99">
        <v>2.4112298594000001</v>
      </c>
      <c r="F26" s="82">
        <v>236</v>
      </c>
      <c r="G26" s="83">
        <v>985.50371299999995</v>
      </c>
      <c r="H26" s="99">
        <v>59.216302012</v>
      </c>
      <c r="I26" s="99">
        <v>2.3347679007000002</v>
      </c>
      <c r="J26" s="93"/>
      <c r="K26" s="93"/>
      <c r="L26" s="93"/>
      <c r="M26" s="93"/>
      <c r="N26" s="87"/>
      <c r="O26" s="87"/>
      <c r="P26" s="87"/>
      <c r="Q26" s="87"/>
      <c r="R26" s="87"/>
      <c r="S26" s="87"/>
      <c r="T26" s="87"/>
      <c r="U26" s="87"/>
    </row>
    <row r="27" spans="1:21" x14ac:dyDescent="0.35">
      <c r="A27" s="21" t="s">
        <v>214</v>
      </c>
      <c r="B27" s="82">
        <v>429</v>
      </c>
      <c r="C27" s="83">
        <v>7548.97433</v>
      </c>
      <c r="D27" s="99">
        <v>27.233324389</v>
      </c>
      <c r="E27" s="99">
        <v>1.9395133465000001</v>
      </c>
      <c r="F27" s="82">
        <v>634</v>
      </c>
      <c r="G27" s="83">
        <v>11186.803572999999</v>
      </c>
      <c r="H27" s="99">
        <v>40.356985895999998</v>
      </c>
      <c r="I27" s="99">
        <v>1.6146741594</v>
      </c>
      <c r="J27" s="93"/>
      <c r="K27" s="93"/>
      <c r="L27" s="93"/>
      <c r="M27" s="93"/>
      <c r="N27" s="87"/>
      <c r="O27" s="87"/>
      <c r="P27" s="87"/>
      <c r="Q27" s="87"/>
      <c r="R27" s="87"/>
      <c r="S27" s="87"/>
      <c r="T27" s="87"/>
      <c r="U27" s="87"/>
    </row>
    <row r="28" spans="1:21" x14ac:dyDescent="0.35">
      <c r="A28" s="21" t="s">
        <v>43</v>
      </c>
      <c r="B28" s="82">
        <v>109</v>
      </c>
      <c r="C28" s="83">
        <v>1263.501256</v>
      </c>
      <c r="D28" s="99">
        <v>5.6620522214999998</v>
      </c>
      <c r="E28" s="99">
        <v>0.93260938689999995</v>
      </c>
      <c r="F28" s="82">
        <v>535</v>
      </c>
      <c r="G28" s="83">
        <v>6022.9137579999997</v>
      </c>
      <c r="H28" s="99">
        <v>26.990121347999999</v>
      </c>
      <c r="I28" s="99">
        <v>1.6182513547999999</v>
      </c>
      <c r="J28" s="93"/>
      <c r="K28" s="93"/>
      <c r="L28" s="93"/>
      <c r="M28" s="93"/>
      <c r="N28" s="87"/>
      <c r="O28" s="87"/>
      <c r="P28" s="87"/>
      <c r="Q28" s="87"/>
      <c r="R28" s="87"/>
      <c r="S28" s="87"/>
      <c r="T28" s="87"/>
      <c r="U28" s="87"/>
    </row>
    <row r="29" spans="1:21" x14ac:dyDescent="0.35">
      <c r="A29" s="21" t="s">
        <v>44</v>
      </c>
      <c r="B29" s="82">
        <v>443</v>
      </c>
      <c r="C29" s="83">
        <v>14557.356344</v>
      </c>
      <c r="D29" s="99">
        <v>25.944471094000001</v>
      </c>
      <c r="E29" s="99">
        <v>1.6980619558000001</v>
      </c>
      <c r="F29" s="82">
        <v>849</v>
      </c>
      <c r="G29" s="83">
        <v>27835.772066000001</v>
      </c>
      <c r="H29" s="99">
        <v>49.609583407999999</v>
      </c>
      <c r="I29" s="99">
        <v>1.8235594556000001</v>
      </c>
      <c r="J29" s="93"/>
      <c r="K29" s="93"/>
      <c r="L29" s="93"/>
      <c r="M29" s="93"/>
      <c r="N29" s="87"/>
      <c r="O29" s="87"/>
      <c r="P29" s="87"/>
      <c r="Q29" s="87"/>
      <c r="R29" s="87"/>
      <c r="S29" s="87"/>
      <c r="T29" s="87"/>
      <c r="U29" s="87"/>
    </row>
    <row r="30" spans="1:21" x14ac:dyDescent="0.35">
      <c r="A30" s="21" t="s">
        <v>45</v>
      </c>
      <c r="B30" s="82">
        <v>444</v>
      </c>
      <c r="C30" s="83">
        <v>1435.984817</v>
      </c>
      <c r="D30" s="99">
        <v>19.157264216000002</v>
      </c>
      <c r="E30" s="99">
        <v>1.3084312383000001</v>
      </c>
      <c r="F30" s="82">
        <v>1310</v>
      </c>
      <c r="G30" s="83">
        <v>4230.8751130000001</v>
      </c>
      <c r="H30" s="99">
        <v>56.443488451</v>
      </c>
      <c r="I30" s="99">
        <v>1.4709595103999999</v>
      </c>
      <c r="J30" s="93"/>
      <c r="K30" s="93"/>
      <c r="L30" s="93"/>
      <c r="M30" s="93"/>
      <c r="N30" s="87"/>
      <c r="O30" s="87"/>
      <c r="P30" s="87"/>
      <c r="Q30" s="87"/>
      <c r="R30" s="87"/>
      <c r="S30" s="87"/>
      <c r="T30" s="87"/>
      <c r="U30" s="87"/>
    </row>
    <row r="31" spans="1:21" x14ac:dyDescent="0.35">
      <c r="A31" s="21" t="s">
        <v>215</v>
      </c>
      <c r="B31" s="82">
        <v>215</v>
      </c>
      <c r="C31" s="83">
        <v>2479.637999</v>
      </c>
      <c r="D31" s="99">
        <v>9.2994600921000004</v>
      </c>
      <c r="E31" s="99">
        <v>1.0911777707999999</v>
      </c>
      <c r="F31" s="82">
        <v>1123</v>
      </c>
      <c r="G31" s="83">
        <v>12635.693155000001</v>
      </c>
      <c r="H31" s="99">
        <v>47.388015611999997</v>
      </c>
      <c r="I31" s="99">
        <v>1.6506609330999999</v>
      </c>
      <c r="J31" s="93"/>
      <c r="K31" s="93"/>
      <c r="L31" s="93"/>
      <c r="M31" s="93"/>
      <c r="N31" s="87"/>
      <c r="O31" s="87"/>
      <c r="P31" s="87"/>
      <c r="Q31" s="87"/>
      <c r="R31" s="87"/>
      <c r="S31" s="87"/>
      <c r="T31" s="87"/>
      <c r="U31" s="87"/>
    </row>
    <row r="32" spans="1:21" x14ac:dyDescent="0.35">
      <c r="A32" s="21" t="s">
        <v>47</v>
      </c>
      <c r="B32" s="82">
        <v>474</v>
      </c>
      <c r="C32" s="83">
        <v>3523.1480419999998</v>
      </c>
      <c r="D32" s="99">
        <v>23.667275650000001</v>
      </c>
      <c r="E32" s="99">
        <v>1.8511872128</v>
      </c>
      <c r="F32" s="82">
        <v>990</v>
      </c>
      <c r="G32" s="83">
        <v>6950.8216309999998</v>
      </c>
      <c r="H32" s="99">
        <v>46.693187338999998</v>
      </c>
      <c r="I32" s="99">
        <v>1.4070919916</v>
      </c>
      <c r="J32" s="93"/>
      <c r="K32" s="93"/>
      <c r="L32" s="93"/>
      <c r="M32" s="93"/>
      <c r="N32" s="87"/>
      <c r="O32" s="87"/>
      <c r="P32" s="87"/>
      <c r="Q32" s="87"/>
      <c r="R32" s="87"/>
      <c r="S32" s="87"/>
      <c r="T32" s="87"/>
      <c r="U32" s="87"/>
    </row>
    <row r="33" spans="1:21" x14ac:dyDescent="0.35">
      <c r="A33" s="21" t="s">
        <v>216</v>
      </c>
      <c r="B33" s="82">
        <v>397</v>
      </c>
      <c r="C33" s="83">
        <v>6302.5022250000002</v>
      </c>
      <c r="D33" s="99">
        <v>28.314947200999999</v>
      </c>
      <c r="E33" s="99">
        <v>1.6544562978999999</v>
      </c>
      <c r="F33" s="82">
        <v>745</v>
      </c>
      <c r="G33" s="83">
        <v>11616.883986000001</v>
      </c>
      <c r="H33" s="99">
        <v>52.190613341000002</v>
      </c>
      <c r="I33" s="99">
        <v>1.9320331198</v>
      </c>
      <c r="J33" s="93"/>
      <c r="K33" s="93"/>
      <c r="L33" s="93"/>
      <c r="M33" s="93"/>
      <c r="N33" s="87"/>
      <c r="O33" s="87"/>
      <c r="P33" s="87"/>
      <c r="Q33" s="87"/>
      <c r="R33" s="87"/>
      <c r="S33" s="87"/>
      <c r="T33" s="87"/>
      <c r="U33" s="87"/>
    </row>
    <row r="34" spans="1:21" x14ac:dyDescent="0.35">
      <c r="A34" s="21" t="s">
        <v>50</v>
      </c>
      <c r="B34" s="82">
        <v>220</v>
      </c>
      <c r="C34" s="83">
        <v>1890.605822</v>
      </c>
      <c r="D34" s="99">
        <v>20.071587758</v>
      </c>
      <c r="E34" s="99">
        <v>2.5759667353000002</v>
      </c>
      <c r="F34" s="82">
        <v>669</v>
      </c>
      <c r="G34" s="83">
        <v>4622.9014139999999</v>
      </c>
      <c r="H34" s="99">
        <v>49.078962070000003</v>
      </c>
      <c r="I34" s="99">
        <v>2.0337995053000002</v>
      </c>
      <c r="J34" s="93"/>
      <c r="K34" s="93"/>
      <c r="L34" s="93"/>
      <c r="M34" s="93"/>
      <c r="N34" s="87"/>
      <c r="O34" s="87"/>
      <c r="P34" s="87"/>
      <c r="Q34" s="87"/>
      <c r="R34" s="87"/>
      <c r="S34" s="87"/>
      <c r="T34" s="87"/>
      <c r="U34" s="87"/>
    </row>
    <row r="35" spans="1:21" x14ac:dyDescent="0.35">
      <c r="A35" s="21" t="s">
        <v>51</v>
      </c>
      <c r="B35" s="82">
        <v>569</v>
      </c>
      <c r="C35" s="83">
        <v>4370.0344619999996</v>
      </c>
      <c r="D35" s="99">
        <v>23.239937251000001</v>
      </c>
      <c r="E35" s="99">
        <v>1.7987810782</v>
      </c>
      <c r="F35" s="82">
        <v>1119</v>
      </c>
      <c r="G35" s="83">
        <v>9425.5491070000007</v>
      </c>
      <c r="H35" s="99">
        <v>50.125272854000002</v>
      </c>
      <c r="I35" s="99">
        <v>1.8217751596</v>
      </c>
      <c r="J35" s="93"/>
      <c r="K35" s="93"/>
      <c r="L35" s="93"/>
      <c r="M35" s="93"/>
      <c r="N35" s="87"/>
      <c r="O35" s="87"/>
      <c r="P35" s="87"/>
      <c r="Q35" s="87"/>
      <c r="R35" s="87"/>
      <c r="S35" s="87"/>
      <c r="T35" s="87"/>
      <c r="U35" s="87"/>
    </row>
    <row r="36" spans="1:21" x14ac:dyDescent="0.35">
      <c r="A36" s="21" t="s">
        <v>217</v>
      </c>
      <c r="B36" s="82">
        <v>69</v>
      </c>
      <c r="C36" s="83">
        <v>520.95351200000005</v>
      </c>
      <c r="D36" s="99">
        <v>19.465879468000001</v>
      </c>
      <c r="E36" s="99">
        <v>4.3250075371000003</v>
      </c>
      <c r="F36" s="82">
        <v>120</v>
      </c>
      <c r="G36" s="83">
        <v>1046.239669</v>
      </c>
      <c r="H36" s="99">
        <v>39.093651970000003</v>
      </c>
      <c r="I36" s="99">
        <v>3.5597612611999998</v>
      </c>
      <c r="J36" s="93"/>
      <c r="K36" s="93"/>
      <c r="L36" s="93"/>
      <c r="M36" s="93"/>
      <c r="N36" s="87"/>
      <c r="O36" s="87"/>
      <c r="P36" s="87"/>
      <c r="Q36" s="87"/>
      <c r="R36" s="87"/>
      <c r="S36" s="87"/>
      <c r="T36" s="87"/>
      <c r="U36" s="87"/>
    </row>
    <row r="37" spans="1:21" x14ac:dyDescent="0.35">
      <c r="A37" s="21" t="s">
        <v>218</v>
      </c>
      <c r="B37" s="82">
        <v>36</v>
      </c>
      <c r="C37" s="83">
        <v>5152.6235489999999</v>
      </c>
      <c r="D37" s="99">
        <v>14.281746021</v>
      </c>
      <c r="E37" s="99">
        <v>2.6182331215999999</v>
      </c>
      <c r="F37" s="82">
        <v>161</v>
      </c>
      <c r="G37" s="83">
        <v>22225.419677999998</v>
      </c>
      <c r="H37" s="99">
        <v>61.603141780000001</v>
      </c>
      <c r="I37" s="99">
        <v>4.1641731030000004</v>
      </c>
      <c r="J37" s="93"/>
      <c r="K37" s="93"/>
      <c r="L37" s="93"/>
      <c r="M37" s="93"/>
      <c r="N37" s="87"/>
      <c r="O37" s="87"/>
      <c r="P37" s="87"/>
      <c r="Q37" s="87"/>
      <c r="R37" s="87"/>
      <c r="S37" s="87"/>
      <c r="T37" s="87"/>
      <c r="U37" s="87"/>
    </row>
    <row r="38" spans="1:21" x14ac:dyDescent="0.35">
      <c r="A38" s="21" t="s">
        <v>219</v>
      </c>
      <c r="B38" s="82">
        <v>49</v>
      </c>
      <c r="C38" s="83">
        <v>477.444254</v>
      </c>
      <c r="D38" s="99">
        <v>12.270534824</v>
      </c>
      <c r="E38" s="99">
        <v>2.2316333442</v>
      </c>
      <c r="F38" s="82">
        <v>172</v>
      </c>
      <c r="G38" s="83">
        <v>1448.57113</v>
      </c>
      <c r="H38" s="99">
        <v>37.228937928999997</v>
      </c>
      <c r="I38" s="99">
        <v>2.6205662860999999</v>
      </c>
      <c r="J38" s="93"/>
      <c r="K38" s="93"/>
      <c r="L38" s="93"/>
      <c r="M38" s="93"/>
      <c r="N38" s="87"/>
      <c r="O38" s="87"/>
      <c r="P38" s="87"/>
      <c r="Q38" s="87"/>
      <c r="R38" s="87"/>
      <c r="S38" s="87"/>
      <c r="T38" s="87"/>
      <c r="U38" s="87"/>
    </row>
    <row r="39" spans="1:21" x14ac:dyDescent="0.35">
      <c r="B39" s="87"/>
      <c r="C39" s="87"/>
      <c r="D39" s="87"/>
      <c r="E39" s="87"/>
      <c r="F39" s="87"/>
      <c r="G39" s="87"/>
      <c r="H39" s="87"/>
      <c r="I39" s="87"/>
      <c r="J39" s="87"/>
      <c r="K39" s="87"/>
      <c r="L39" s="87"/>
      <c r="M39" s="87"/>
      <c r="N39" s="87"/>
      <c r="O39" s="87"/>
      <c r="P39" s="87"/>
      <c r="Q39" s="87"/>
      <c r="R39" s="87"/>
      <c r="S39" s="87"/>
      <c r="T39" s="87"/>
      <c r="U39" s="87"/>
    </row>
    <row r="40" spans="1:21" x14ac:dyDescent="0.35">
      <c r="A40" s="6" t="s">
        <v>52</v>
      </c>
    </row>
    <row r="41" spans="1:21" ht="58.75" customHeight="1" x14ac:dyDescent="0.35">
      <c r="A41" s="7" t="s">
        <v>53</v>
      </c>
      <c r="B41" s="109" t="s">
        <v>258</v>
      </c>
      <c r="C41" s="109"/>
      <c r="D41" s="109"/>
      <c r="E41" s="109"/>
      <c r="F41" s="109"/>
      <c r="G41" s="109"/>
      <c r="H41" s="109"/>
      <c r="I41" s="109"/>
      <c r="J41" s="50"/>
      <c r="K41" s="50"/>
      <c r="L41" s="50"/>
      <c r="M41" s="50"/>
    </row>
    <row r="42" spans="1:21" ht="32.9" customHeight="1" x14ac:dyDescent="0.35">
      <c r="B42" s="109" t="s">
        <v>253</v>
      </c>
      <c r="C42" s="109"/>
      <c r="D42" s="109"/>
      <c r="E42" s="109"/>
      <c r="F42" s="109"/>
      <c r="G42" s="109"/>
      <c r="H42" s="109"/>
      <c r="I42" s="109"/>
      <c r="J42" s="50"/>
      <c r="K42" s="50"/>
      <c r="L42" s="50"/>
      <c r="M42" s="50"/>
    </row>
    <row r="43" spans="1:21" ht="29.5" customHeight="1" x14ac:dyDescent="0.35">
      <c r="A43" s="48" t="s">
        <v>152</v>
      </c>
      <c r="B43" s="109" t="s">
        <v>221</v>
      </c>
      <c r="C43" s="109"/>
      <c r="D43" s="109"/>
      <c r="E43" s="109"/>
      <c r="F43" s="109"/>
      <c r="G43" s="109"/>
      <c r="H43" s="109"/>
      <c r="I43" s="109"/>
    </row>
    <row r="44" spans="1:21" x14ac:dyDescent="0.35">
      <c r="A44" s="48" t="s">
        <v>222</v>
      </c>
      <c r="B44" s="109" t="s">
        <v>223</v>
      </c>
      <c r="C44" s="109"/>
      <c r="D44" s="109"/>
      <c r="E44" s="109"/>
      <c r="F44" s="109"/>
      <c r="G44" s="109"/>
      <c r="H44" s="109"/>
      <c r="I44" s="109"/>
    </row>
    <row r="45" spans="1:21"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20" priority="2">
      <formula>"$G3=1"</formula>
    </cfRule>
  </conditionalFormatting>
  <hyperlinks>
    <hyperlink ref="K1" location="Contents!B79" display="Contents" xr:uid="{42CDA0D1-E6C5-4FDE-9DCE-779EF43805D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0E198-2D90-4986-B805-EA36EA0E04F0}">
  <dimension ref="A1:U45"/>
  <sheetViews>
    <sheetView zoomScale="90" zoomScaleNormal="90" workbookViewId="0">
      <selection activeCell="B5" sqref="B5"/>
    </sheetView>
  </sheetViews>
  <sheetFormatPr defaultRowHeight="14.5" x14ac:dyDescent="0.35"/>
  <cols>
    <col min="1" max="1" width="26.81640625" bestFit="1" customWidth="1"/>
    <col min="2" max="13" width="15.7265625" customWidth="1"/>
  </cols>
  <sheetData>
    <row r="1" spans="1:21"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21" s="4" customFormat="1" ht="17.25" customHeight="1" x14ac:dyDescent="0.35">
      <c r="A2" s="2" t="s">
        <v>3</v>
      </c>
      <c r="B2" s="3" t="str">
        <f>'Table 5.1'!$B$2</f>
        <v>Chapter 5: Integrating digital technologies into teaching</v>
      </c>
      <c r="C2" s="3"/>
      <c r="D2" s="3"/>
      <c r="E2" s="3"/>
      <c r="F2" s="3"/>
      <c r="G2" s="3"/>
      <c r="H2" s="3"/>
      <c r="I2" s="3"/>
      <c r="J2" s="3"/>
      <c r="K2" s="3"/>
    </row>
    <row r="3" spans="1:21" s="4" customFormat="1" ht="17.25" customHeight="1" x14ac:dyDescent="0.35">
      <c r="A3" s="2"/>
      <c r="B3" s="3"/>
      <c r="C3" s="3"/>
      <c r="D3" s="3"/>
      <c r="E3" s="3"/>
      <c r="F3" s="3"/>
      <c r="G3" s="3"/>
      <c r="H3" s="3"/>
      <c r="I3" s="3"/>
      <c r="J3" s="3"/>
      <c r="K3" s="3"/>
    </row>
    <row r="4" spans="1:21" s="4" customFormat="1" ht="17.25" customHeight="1" x14ac:dyDescent="0.35">
      <c r="A4" s="2" t="s">
        <v>6</v>
      </c>
      <c r="B4" s="3" t="str">
        <f>'Table 5.24'!B4</f>
        <v xml:space="preserve">Figure 5.16: Teachers reporting access to certain supportive conditions for integrating digital technologies into teaching </v>
      </c>
      <c r="C4" s="3"/>
      <c r="D4" s="3"/>
      <c r="E4" s="3"/>
      <c r="F4" s="3"/>
      <c r="G4" s="3"/>
      <c r="H4" s="3"/>
      <c r="I4" s="3"/>
      <c r="J4" s="3"/>
      <c r="K4" s="3"/>
    </row>
    <row r="5" spans="1:21" s="4" customFormat="1" ht="17.25" customHeight="1" x14ac:dyDescent="0.35">
      <c r="A5" s="2"/>
      <c r="B5" s="3" t="str">
        <f>'Table 5.25'!B5</f>
        <v>Figure 5.17: Relationship between supportive conditions and the daily use of digital technologies for teaching</v>
      </c>
      <c r="C5" s="3"/>
      <c r="D5" s="3"/>
      <c r="E5" s="3"/>
      <c r="F5" s="3"/>
      <c r="G5" s="3"/>
      <c r="H5" s="3"/>
      <c r="I5" s="3"/>
      <c r="J5" s="3"/>
      <c r="K5" s="3"/>
    </row>
    <row r="6" spans="1:21" ht="17.25" customHeight="1" x14ac:dyDescent="0.35">
      <c r="A6" s="2" t="s">
        <v>8</v>
      </c>
      <c r="B6" s="3">
        <v>2023</v>
      </c>
      <c r="C6" s="3"/>
      <c r="D6" s="3"/>
      <c r="E6" s="3"/>
      <c r="F6" s="3"/>
      <c r="G6" s="3"/>
      <c r="H6" s="3"/>
      <c r="I6" s="3"/>
      <c r="J6" s="3"/>
      <c r="K6" s="3"/>
    </row>
    <row r="7" spans="1:21" ht="17.25" customHeight="1" x14ac:dyDescent="0.35">
      <c r="A7" s="5"/>
    </row>
    <row r="8" spans="1:21" ht="24" customHeight="1" x14ac:dyDescent="0.35">
      <c r="A8" s="2" t="s">
        <v>9</v>
      </c>
      <c r="B8" s="16" t="s">
        <v>259</v>
      </c>
      <c r="C8" s="17"/>
      <c r="D8" s="17"/>
      <c r="E8" s="17"/>
      <c r="F8" s="17"/>
      <c r="G8" s="17"/>
      <c r="H8" s="17"/>
      <c r="I8" s="17"/>
      <c r="J8" s="17"/>
      <c r="K8" s="17"/>
    </row>
    <row r="9" spans="1:21" x14ac:dyDescent="0.35">
      <c r="A9" s="2" t="s">
        <v>11</v>
      </c>
      <c r="B9" s="3" t="s">
        <v>12</v>
      </c>
      <c r="C9" s="18"/>
      <c r="D9" s="18"/>
      <c r="E9" s="18"/>
      <c r="F9" s="18"/>
      <c r="G9" s="18"/>
      <c r="H9" s="18"/>
      <c r="I9" s="18"/>
      <c r="J9" s="18"/>
      <c r="K9" s="18"/>
    </row>
    <row r="12" spans="1:21" x14ac:dyDescent="0.35">
      <c r="B12" s="130" t="s">
        <v>250</v>
      </c>
      <c r="C12" s="131"/>
      <c r="D12" s="131"/>
      <c r="E12" s="132"/>
      <c r="F12" s="130" t="s">
        <v>251</v>
      </c>
      <c r="G12" s="131"/>
      <c r="H12" s="131"/>
      <c r="I12" s="132"/>
    </row>
    <row r="13" spans="1:21" ht="28" x14ac:dyDescent="0.35">
      <c r="A13" s="23"/>
      <c r="B13" s="22" t="s">
        <v>19</v>
      </c>
      <c r="C13" s="22" t="s">
        <v>20</v>
      </c>
      <c r="D13" s="22" t="s">
        <v>21</v>
      </c>
      <c r="E13" s="22" t="s">
        <v>22</v>
      </c>
      <c r="F13" s="22" t="s">
        <v>19</v>
      </c>
      <c r="G13" s="22" t="s">
        <v>20</v>
      </c>
      <c r="H13" s="22" t="s">
        <v>21</v>
      </c>
      <c r="I13" s="22" t="s">
        <v>22</v>
      </c>
      <c r="J13" s="34"/>
      <c r="K13" s="34"/>
      <c r="L13" s="34"/>
      <c r="M13" s="34"/>
    </row>
    <row r="14" spans="1:21" x14ac:dyDescent="0.35">
      <c r="A14" s="21" t="s">
        <v>208</v>
      </c>
      <c r="B14" s="82">
        <v>426</v>
      </c>
      <c r="C14" s="83">
        <v>4721.8910610000003</v>
      </c>
      <c r="D14" s="99">
        <v>28.336191153000001</v>
      </c>
      <c r="E14" s="99">
        <v>1.7580029583000001</v>
      </c>
      <c r="F14" s="82">
        <v>764</v>
      </c>
      <c r="G14" s="83">
        <v>9210.0070130000004</v>
      </c>
      <c r="H14" s="99">
        <v>55.269491795</v>
      </c>
      <c r="I14" s="99">
        <v>2.3704913240000001</v>
      </c>
      <c r="J14" s="93"/>
      <c r="K14" s="93"/>
      <c r="L14" s="93"/>
      <c r="M14" s="93"/>
      <c r="N14" s="87"/>
      <c r="O14" s="87"/>
      <c r="P14" s="87"/>
      <c r="Q14" s="87"/>
      <c r="R14" s="87"/>
      <c r="S14" s="87"/>
      <c r="T14" s="87"/>
      <c r="U14" s="87"/>
    </row>
    <row r="15" spans="1:21" x14ac:dyDescent="0.35">
      <c r="A15" s="21" t="s">
        <v>29</v>
      </c>
      <c r="B15" s="82">
        <v>926</v>
      </c>
      <c r="C15" s="83">
        <v>11376.316618000001</v>
      </c>
      <c r="D15" s="99">
        <v>30.138911341</v>
      </c>
      <c r="E15" s="99">
        <v>1.3681590611000001</v>
      </c>
      <c r="F15" s="82">
        <v>1671</v>
      </c>
      <c r="G15" s="83">
        <v>20512.914344000001</v>
      </c>
      <c r="H15" s="99">
        <v>54.344207138999998</v>
      </c>
      <c r="I15" s="99">
        <v>1.2407538338999999</v>
      </c>
      <c r="J15" s="93"/>
      <c r="K15" s="93"/>
      <c r="L15" s="93"/>
      <c r="M15" s="93"/>
      <c r="N15" s="87"/>
      <c r="O15" s="87"/>
      <c r="P15" s="87"/>
      <c r="Q15" s="87"/>
      <c r="R15" s="87"/>
      <c r="S15" s="87"/>
      <c r="T15" s="87"/>
      <c r="U15" s="87"/>
    </row>
    <row r="16" spans="1:21" x14ac:dyDescent="0.35">
      <c r="A16" s="21" t="s">
        <v>209</v>
      </c>
      <c r="B16" s="82">
        <v>194</v>
      </c>
      <c r="C16" s="83">
        <v>2226.4319580000001</v>
      </c>
      <c r="D16" s="99">
        <v>21.932350223</v>
      </c>
      <c r="E16" s="99">
        <v>1.9710534195</v>
      </c>
      <c r="F16" s="82">
        <v>463</v>
      </c>
      <c r="G16" s="83">
        <v>5653.3548440000004</v>
      </c>
      <c r="H16" s="99">
        <v>55.690612024000004</v>
      </c>
      <c r="I16" s="99">
        <v>2.0536523608000001</v>
      </c>
      <c r="J16" s="93"/>
      <c r="K16" s="93"/>
      <c r="L16" s="93"/>
      <c r="M16" s="93"/>
      <c r="N16" s="87"/>
      <c r="O16" s="87"/>
      <c r="P16" s="87"/>
      <c r="Q16" s="87"/>
      <c r="R16" s="87"/>
      <c r="S16" s="87"/>
      <c r="T16" s="87"/>
      <c r="U16" s="87"/>
    </row>
    <row r="17" spans="1:21" x14ac:dyDescent="0.35">
      <c r="A17" s="21" t="s">
        <v>210</v>
      </c>
      <c r="B17" s="82">
        <v>331</v>
      </c>
      <c r="C17" s="83">
        <v>33997.356647000001</v>
      </c>
      <c r="D17" s="99">
        <v>16.035274162</v>
      </c>
      <c r="E17" s="99">
        <v>1.9225833582</v>
      </c>
      <c r="F17" s="82">
        <v>871</v>
      </c>
      <c r="G17" s="83">
        <v>84715.293755000006</v>
      </c>
      <c r="H17" s="99">
        <v>39.957017104999998</v>
      </c>
      <c r="I17" s="99">
        <v>2.1730401707999998</v>
      </c>
      <c r="J17" s="93"/>
      <c r="K17" s="93"/>
      <c r="L17" s="93"/>
      <c r="M17" s="93"/>
      <c r="N17" s="87"/>
      <c r="O17" s="87"/>
      <c r="P17" s="87"/>
      <c r="Q17" s="87"/>
      <c r="R17" s="87"/>
      <c r="S17" s="87"/>
      <c r="T17" s="87"/>
      <c r="U17" s="87"/>
    </row>
    <row r="18" spans="1:21" x14ac:dyDescent="0.35">
      <c r="A18" s="21" t="s">
        <v>32</v>
      </c>
      <c r="B18" s="82">
        <v>254</v>
      </c>
      <c r="C18" s="83">
        <v>2720.8219239999999</v>
      </c>
      <c r="D18" s="99">
        <v>10.502106034000001</v>
      </c>
      <c r="E18" s="99">
        <v>1.0136184569</v>
      </c>
      <c r="F18" s="82">
        <v>959</v>
      </c>
      <c r="G18" s="83">
        <v>10926.930193</v>
      </c>
      <c r="H18" s="99">
        <v>42.176879900000003</v>
      </c>
      <c r="I18" s="99">
        <v>1.6595035953999999</v>
      </c>
      <c r="J18" s="93"/>
      <c r="K18" s="93"/>
      <c r="L18" s="93"/>
      <c r="M18" s="93"/>
      <c r="N18" s="87"/>
      <c r="O18" s="87"/>
      <c r="P18" s="87"/>
      <c r="Q18" s="87"/>
      <c r="R18" s="87"/>
      <c r="S18" s="87"/>
      <c r="T18" s="87"/>
      <c r="U18" s="87"/>
    </row>
    <row r="19" spans="1:21" x14ac:dyDescent="0.35">
      <c r="A19" s="21" t="s">
        <v>33</v>
      </c>
      <c r="B19" s="82">
        <v>1034</v>
      </c>
      <c r="C19" s="83">
        <v>21077.85411</v>
      </c>
      <c r="D19" s="99">
        <v>16.763540431999999</v>
      </c>
      <c r="E19" s="99">
        <v>1.1521239666</v>
      </c>
      <c r="F19" s="82">
        <v>3058</v>
      </c>
      <c r="G19" s="83">
        <v>62559.568754</v>
      </c>
      <c r="H19" s="99">
        <v>49.754583875000002</v>
      </c>
      <c r="I19" s="99">
        <v>0.98746213360000001</v>
      </c>
      <c r="J19" s="93"/>
      <c r="K19" s="93"/>
      <c r="L19" s="93"/>
      <c r="M19" s="93"/>
      <c r="N19" s="87"/>
      <c r="O19" s="87"/>
      <c r="P19" s="87"/>
      <c r="Q19" s="87"/>
      <c r="R19" s="87"/>
      <c r="S19" s="87"/>
      <c r="T19" s="87"/>
      <c r="U19" s="87"/>
    </row>
    <row r="20" spans="1:21" x14ac:dyDescent="0.35">
      <c r="A20" s="21" t="s">
        <v>211</v>
      </c>
      <c r="B20" s="82">
        <v>205</v>
      </c>
      <c r="C20" s="83">
        <v>21327.044838999998</v>
      </c>
      <c r="D20" s="99">
        <v>14.389852288</v>
      </c>
      <c r="E20" s="99">
        <v>1.1885543041</v>
      </c>
      <c r="F20" s="82">
        <v>750</v>
      </c>
      <c r="G20" s="83">
        <v>76068.031080999994</v>
      </c>
      <c r="H20" s="99">
        <v>51.324866589999999</v>
      </c>
      <c r="I20" s="99">
        <v>1.6726207539</v>
      </c>
      <c r="J20" s="93"/>
      <c r="K20" s="93"/>
      <c r="L20" s="93"/>
      <c r="M20" s="93"/>
      <c r="N20" s="87"/>
      <c r="O20" s="87"/>
      <c r="P20" s="87"/>
      <c r="Q20" s="87"/>
      <c r="R20" s="87"/>
      <c r="S20" s="87"/>
      <c r="T20" s="87"/>
      <c r="U20" s="87"/>
    </row>
    <row r="21" spans="1:21" x14ac:dyDescent="0.35">
      <c r="A21" s="21" t="s">
        <v>35</v>
      </c>
      <c r="B21" s="82">
        <v>232</v>
      </c>
      <c r="C21" s="83">
        <v>1361.8734280000001</v>
      </c>
      <c r="D21" s="99">
        <v>11.776542535000001</v>
      </c>
      <c r="E21" s="99">
        <v>1.0837178819</v>
      </c>
      <c r="F21" s="82">
        <v>1021</v>
      </c>
      <c r="G21" s="83">
        <v>6421.860283</v>
      </c>
      <c r="H21" s="99">
        <v>55.531820514000003</v>
      </c>
      <c r="I21" s="99">
        <v>1.6497604814</v>
      </c>
      <c r="J21" s="93"/>
      <c r="K21" s="93"/>
      <c r="L21" s="93"/>
      <c r="M21" s="93"/>
      <c r="N21" s="87"/>
      <c r="O21" s="87"/>
      <c r="P21" s="87"/>
      <c r="Q21" s="87"/>
      <c r="R21" s="87"/>
      <c r="S21" s="87"/>
      <c r="T21" s="87"/>
      <c r="U21" s="87"/>
    </row>
    <row r="22" spans="1:21" x14ac:dyDescent="0.35">
      <c r="A22" s="21" t="s">
        <v>36</v>
      </c>
      <c r="B22" s="82">
        <v>240</v>
      </c>
      <c r="C22" s="83">
        <v>14088.777354</v>
      </c>
      <c r="D22" s="99">
        <v>11.545641582</v>
      </c>
      <c r="E22" s="99">
        <v>0.97243847699999997</v>
      </c>
      <c r="F22" s="82">
        <v>1158</v>
      </c>
      <c r="G22" s="83">
        <v>66413.446161</v>
      </c>
      <c r="H22" s="99">
        <v>54.425293713000002</v>
      </c>
      <c r="I22" s="99">
        <v>1.2327572844000001</v>
      </c>
      <c r="J22" s="93"/>
      <c r="K22" s="93"/>
      <c r="L22" s="93"/>
      <c r="M22" s="93"/>
      <c r="N22" s="87"/>
      <c r="O22" s="87"/>
      <c r="P22" s="87"/>
      <c r="Q22" s="87"/>
      <c r="R22" s="87"/>
      <c r="S22" s="87"/>
      <c r="T22" s="87"/>
      <c r="U22" s="87"/>
    </row>
    <row r="23" spans="1:21" x14ac:dyDescent="0.35">
      <c r="A23" s="21" t="s">
        <v>212</v>
      </c>
      <c r="B23" s="82">
        <v>165</v>
      </c>
      <c r="C23" s="83">
        <v>405.46510000000001</v>
      </c>
      <c r="D23" s="99">
        <v>16.524370405999999</v>
      </c>
      <c r="E23" s="99">
        <v>1.3358521605</v>
      </c>
      <c r="F23" s="82">
        <v>497</v>
      </c>
      <c r="G23" s="83">
        <v>1200.903564</v>
      </c>
      <c r="H23" s="99">
        <v>48.941759331999997</v>
      </c>
      <c r="I23" s="99">
        <v>2.2813813421</v>
      </c>
      <c r="J23" s="93"/>
      <c r="K23" s="93"/>
      <c r="L23" s="93"/>
      <c r="M23" s="93"/>
      <c r="N23" s="87"/>
      <c r="O23" s="87"/>
      <c r="P23" s="87"/>
      <c r="Q23" s="87"/>
      <c r="R23" s="87"/>
      <c r="S23" s="87"/>
      <c r="T23" s="87"/>
      <c r="U23" s="87"/>
    </row>
    <row r="24" spans="1:21" x14ac:dyDescent="0.35">
      <c r="A24" s="21" t="s">
        <v>38</v>
      </c>
      <c r="B24" s="82">
        <v>292</v>
      </c>
      <c r="C24" s="83">
        <v>1082.4669779999999</v>
      </c>
      <c r="D24" s="99">
        <v>16.058692051000001</v>
      </c>
      <c r="E24" s="99">
        <v>1.698725144</v>
      </c>
      <c r="F24" s="82">
        <v>953</v>
      </c>
      <c r="G24" s="83">
        <v>4008.1639879999998</v>
      </c>
      <c r="H24" s="99">
        <v>59.462203004000003</v>
      </c>
      <c r="I24" s="99">
        <v>1.6357755711999999</v>
      </c>
      <c r="J24" s="93"/>
      <c r="K24" s="93"/>
      <c r="L24" s="93"/>
      <c r="M24" s="93"/>
      <c r="N24" s="87"/>
      <c r="O24" s="87"/>
      <c r="P24" s="87"/>
      <c r="Q24" s="87"/>
      <c r="R24" s="87"/>
      <c r="S24" s="87"/>
      <c r="T24" s="87"/>
      <c r="U24" s="87"/>
    </row>
    <row r="25" spans="1:21" x14ac:dyDescent="0.35">
      <c r="A25" s="21" t="s">
        <v>40</v>
      </c>
      <c r="B25" s="82">
        <v>124</v>
      </c>
      <c r="C25" s="83">
        <v>2566.9746030000001</v>
      </c>
      <c r="D25" s="99">
        <v>8.2975720413000005</v>
      </c>
      <c r="E25" s="99">
        <v>1.0939260003</v>
      </c>
      <c r="F25" s="82">
        <v>531</v>
      </c>
      <c r="G25" s="83">
        <v>10407.139218</v>
      </c>
      <c r="H25" s="99">
        <v>33.640374663999999</v>
      </c>
      <c r="I25" s="99">
        <v>1.5825665039000001</v>
      </c>
      <c r="J25" s="93"/>
      <c r="K25" s="93"/>
      <c r="L25" s="93"/>
      <c r="M25" s="93"/>
      <c r="N25" s="87"/>
      <c r="O25" s="87"/>
      <c r="P25" s="87"/>
      <c r="Q25" s="87"/>
      <c r="R25" s="87"/>
      <c r="S25" s="87"/>
      <c r="T25" s="87"/>
      <c r="U25" s="87"/>
    </row>
    <row r="26" spans="1:21" x14ac:dyDescent="0.35">
      <c r="A26" s="21" t="s">
        <v>213</v>
      </c>
      <c r="B26" s="82">
        <v>71</v>
      </c>
      <c r="C26" s="83">
        <v>278.93888199999998</v>
      </c>
      <c r="D26" s="99">
        <v>16.830398438</v>
      </c>
      <c r="E26" s="99">
        <v>3.0341524278000001</v>
      </c>
      <c r="F26" s="82">
        <v>204</v>
      </c>
      <c r="G26" s="83">
        <v>925.02782300000001</v>
      </c>
      <c r="H26" s="99">
        <v>55.813613072999999</v>
      </c>
      <c r="I26" s="99">
        <v>2.7020696576000001</v>
      </c>
      <c r="J26" s="93"/>
      <c r="K26" s="93"/>
      <c r="L26" s="93"/>
      <c r="M26" s="93"/>
      <c r="N26" s="87"/>
      <c r="O26" s="87"/>
      <c r="P26" s="87"/>
      <c r="Q26" s="87"/>
      <c r="R26" s="87"/>
      <c r="S26" s="87"/>
      <c r="T26" s="87"/>
      <c r="U26" s="87"/>
    </row>
    <row r="27" spans="1:21" x14ac:dyDescent="0.35">
      <c r="A27" s="21" t="s">
        <v>214</v>
      </c>
      <c r="B27" s="82">
        <v>490</v>
      </c>
      <c r="C27" s="83">
        <v>8770.7727859999995</v>
      </c>
      <c r="D27" s="99">
        <v>31.818001502000001</v>
      </c>
      <c r="E27" s="99">
        <v>1.9181245087000001</v>
      </c>
      <c r="F27" s="82">
        <v>675</v>
      </c>
      <c r="G27" s="83">
        <v>12012.374448</v>
      </c>
      <c r="H27" s="99">
        <v>43.577659298999997</v>
      </c>
      <c r="I27" s="99">
        <v>1.4697108677999999</v>
      </c>
      <c r="J27" s="93"/>
      <c r="K27" s="93"/>
      <c r="L27" s="93"/>
      <c r="M27" s="93"/>
      <c r="N27" s="87"/>
      <c r="O27" s="87"/>
      <c r="P27" s="87"/>
      <c r="Q27" s="87"/>
      <c r="R27" s="87"/>
      <c r="S27" s="87"/>
      <c r="T27" s="87"/>
      <c r="U27" s="87"/>
    </row>
    <row r="28" spans="1:21" x14ac:dyDescent="0.35">
      <c r="A28" s="21" t="s">
        <v>43</v>
      </c>
      <c r="B28" s="82">
        <v>111</v>
      </c>
      <c r="C28" s="83">
        <v>1258.8365040000001</v>
      </c>
      <c r="D28" s="99">
        <v>5.6664355534000004</v>
      </c>
      <c r="E28" s="99">
        <v>0.68319778340000004</v>
      </c>
      <c r="F28" s="82">
        <v>877</v>
      </c>
      <c r="G28" s="83">
        <v>9648.5372910000006</v>
      </c>
      <c r="H28" s="99">
        <v>43.431227626999998</v>
      </c>
      <c r="I28" s="99">
        <v>1.4934956985000001</v>
      </c>
      <c r="J28" s="93"/>
      <c r="K28" s="93"/>
      <c r="L28" s="93"/>
      <c r="M28" s="93"/>
      <c r="N28" s="87"/>
      <c r="O28" s="87"/>
      <c r="P28" s="87"/>
      <c r="Q28" s="87"/>
      <c r="R28" s="87"/>
      <c r="S28" s="87"/>
      <c r="T28" s="87"/>
      <c r="U28" s="87"/>
    </row>
    <row r="29" spans="1:21" x14ac:dyDescent="0.35">
      <c r="A29" s="21" t="s">
        <v>44</v>
      </c>
      <c r="B29" s="82">
        <v>354</v>
      </c>
      <c r="C29" s="83">
        <v>11763.422409000001</v>
      </c>
      <c r="D29" s="99">
        <v>20.967832941000001</v>
      </c>
      <c r="E29" s="99">
        <v>1.912125364</v>
      </c>
      <c r="F29" s="82">
        <v>763</v>
      </c>
      <c r="G29" s="83">
        <v>24795.928108</v>
      </c>
      <c r="H29" s="99">
        <v>44.197756409999997</v>
      </c>
      <c r="I29" s="99">
        <v>1.6738235949</v>
      </c>
      <c r="J29" s="93"/>
      <c r="K29" s="93"/>
      <c r="L29" s="93"/>
      <c r="M29" s="93"/>
      <c r="N29" s="87"/>
      <c r="O29" s="87"/>
      <c r="P29" s="87"/>
      <c r="Q29" s="87"/>
      <c r="R29" s="87"/>
      <c r="S29" s="87"/>
      <c r="T29" s="87"/>
      <c r="U29" s="87"/>
    </row>
    <row r="30" spans="1:21" x14ac:dyDescent="0.35">
      <c r="A30" s="21" t="s">
        <v>45</v>
      </c>
      <c r="B30" s="82">
        <v>281</v>
      </c>
      <c r="C30" s="83">
        <v>945.42894000000001</v>
      </c>
      <c r="D30" s="99">
        <v>12.678628157</v>
      </c>
      <c r="E30" s="99">
        <v>0.9373864301</v>
      </c>
      <c r="F30" s="82">
        <v>1385</v>
      </c>
      <c r="G30" s="83">
        <v>4553.2070599999997</v>
      </c>
      <c r="H30" s="99">
        <v>61.060558636000003</v>
      </c>
      <c r="I30" s="99">
        <v>1.216911936</v>
      </c>
      <c r="J30" s="93"/>
      <c r="K30" s="93"/>
      <c r="L30" s="93"/>
      <c r="M30" s="93"/>
      <c r="N30" s="87"/>
      <c r="O30" s="87"/>
      <c r="P30" s="87"/>
      <c r="Q30" s="87"/>
      <c r="R30" s="87"/>
      <c r="S30" s="87"/>
      <c r="T30" s="87"/>
      <c r="U30" s="87"/>
    </row>
    <row r="31" spans="1:21" x14ac:dyDescent="0.35">
      <c r="A31" s="21" t="s">
        <v>215</v>
      </c>
      <c r="B31" s="82">
        <v>221</v>
      </c>
      <c r="C31" s="83">
        <v>2539.7238539999998</v>
      </c>
      <c r="D31" s="99">
        <v>9.5317967631999991</v>
      </c>
      <c r="E31" s="99">
        <v>1.2915477067000001</v>
      </c>
      <c r="F31" s="82">
        <v>1241</v>
      </c>
      <c r="G31" s="83">
        <v>13821.166348999999</v>
      </c>
      <c r="H31" s="99">
        <v>51.871997211</v>
      </c>
      <c r="I31" s="99">
        <v>1.5560257251</v>
      </c>
      <c r="J31" s="93"/>
      <c r="K31" s="93"/>
      <c r="L31" s="93"/>
      <c r="M31" s="93"/>
      <c r="N31" s="87"/>
      <c r="O31" s="87"/>
      <c r="P31" s="87"/>
      <c r="Q31" s="87"/>
      <c r="R31" s="87"/>
      <c r="S31" s="87"/>
      <c r="T31" s="87"/>
      <c r="U31" s="87"/>
    </row>
    <row r="32" spans="1:21" x14ac:dyDescent="0.35">
      <c r="A32" s="21" t="s">
        <v>47</v>
      </c>
      <c r="B32" s="82">
        <v>410</v>
      </c>
      <c r="C32" s="83">
        <v>2849.281982</v>
      </c>
      <c r="D32" s="99">
        <v>19.248589721999998</v>
      </c>
      <c r="E32" s="99">
        <v>1.5551108149999999</v>
      </c>
      <c r="F32" s="82">
        <v>981</v>
      </c>
      <c r="G32" s="83">
        <v>6968.7855239999999</v>
      </c>
      <c r="H32" s="99">
        <v>47.078279457999997</v>
      </c>
      <c r="I32" s="99">
        <v>1.0751751061999999</v>
      </c>
      <c r="J32" s="93"/>
      <c r="K32" s="93"/>
      <c r="L32" s="93"/>
      <c r="M32" s="93"/>
      <c r="N32" s="87"/>
      <c r="O32" s="87"/>
      <c r="P32" s="87"/>
      <c r="Q32" s="87"/>
      <c r="R32" s="87"/>
      <c r="S32" s="87"/>
      <c r="T32" s="87"/>
      <c r="U32" s="87"/>
    </row>
    <row r="33" spans="1:21" x14ac:dyDescent="0.35">
      <c r="A33" s="21" t="s">
        <v>216</v>
      </c>
      <c r="B33" s="82">
        <v>321</v>
      </c>
      <c r="C33" s="83">
        <v>4993.26199</v>
      </c>
      <c r="D33" s="99">
        <v>22.631140041999998</v>
      </c>
      <c r="E33" s="99">
        <v>1.4153076587</v>
      </c>
      <c r="F33" s="82">
        <v>741</v>
      </c>
      <c r="G33" s="83">
        <v>11704.248247</v>
      </c>
      <c r="H33" s="99">
        <v>53.047583261</v>
      </c>
      <c r="I33" s="99">
        <v>1.7418688026</v>
      </c>
      <c r="J33" s="93"/>
      <c r="K33" s="93"/>
      <c r="L33" s="93"/>
      <c r="M33" s="93"/>
      <c r="N33" s="87"/>
      <c r="O33" s="87"/>
      <c r="P33" s="87"/>
      <c r="Q33" s="87"/>
      <c r="R33" s="87"/>
      <c r="S33" s="87"/>
      <c r="T33" s="87"/>
      <c r="U33" s="87"/>
    </row>
    <row r="34" spans="1:21" x14ac:dyDescent="0.35">
      <c r="A34" s="21" t="s">
        <v>50</v>
      </c>
      <c r="B34" s="82">
        <v>345</v>
      </c>
      <c r="C34" s="83">
        <v>2483.169946</v>
      </c>
      <c r="D34" s="99">
        <v>26.280918280000002</v>
      </c>
      <c r="E34" s="99">
        <v>2.1687463450000002</v>
      </c>
      <c r="F34" s="82">
        <v>840</v>
      </c>
      <c r="G34" s="83">
        <v>5885.1005599999999</v>
      </c>
      <c r="H34" s="99">
        <v>62.285647087000001</v>
      </c>
      <c r="I34" s="99">
        <v>1.7244435420999999</v>
      </c>
      <c r="J34" s="93"/>
      <c r="K34" s="93"/>
      <c r="L34" s="93"/>
      <c r="M34" s="93"/>
      <c r="N34" s="87"/>
      <c r="O34" s="87"/>
      <c r="P34" s="87"/>
      <c r="Q34" s="87"/>
      <c r="R34" s="87"/>
      <c r="S34" s="87"/>
      <c r="T34" s="87"/>
      <c r="U34" s="87"/>
    </row>
    <row r="35" spans="1:21" x14ac:dyDescent="0.35">
      <c r="A35" s="21" t="s">
        <v>51</v>
      </c>
      <c r="B35" s="82">
        <v>438</v>
      </c>
      <c r="C35" s="83">
        <v>3532.4038479999999</v>
      </c>
      <c r="D35" s="99">
        <v>18.804098848999999</v>
      </c>
      <c r="E35" s="99">
        <v>1.5205149374</v>
      </c>
      <c r="F35" s="82">
        <v>1187</v>
      </c>
      <c r="G35" s="83">
        <v>10238.040985</v>
      </c>
      <c r="H35" s="99">
        <v>54.500318475999997</v>
      </c>
      <c r="I35" s="99">
        <v>1.8946837669000001</v>
      </c>
      <c r="J35" s="93"/>
      <c r="K35" s="93"/>
      <c r="L35" s="93"/>
      <c r="M35" s="93"/>
      <c r="N35" s="87"/>
      <c r="O35" s="87"/>
      <c r="P35" s="87"/>
      <c r="Q35" s="87"/>
      <c r="R35" s="87"/>
      <c r="S35" s="87"/>
      <c r="T35" s="87"/>
      <c r="U35" s="87"/>
    </row>
    <row r="36" spans="1:21" x14ac:dyDescent="0.35">
      <c r="A36" s="21" t="s">
        <v>217</v>
      </c>
      <c r="B36" s="82">
        <v>66</v>
      </c>
      <c r="C36" s="83">
        <v>536.86539400000004</v>
      </c>
      <c r="D36" s="99">
        <v>20.219148130000001</v>
      </c>
      <c r="E36" s="99">
        <v>3.3603568670000001</v>
      </c>
      <c r="F36" s="82">
        <v>172</v>
      </c>
      <c r="G36" s="83">
        <v>1555.9040729999999</v>
      </c>
      <c r="H36" s="99">
        <v>58.597658324999998</v>
      </c>
      <c r="I36" s="99">
        <v>3.2483998688</v>
      </c>
      <c r="J36" s="93"/>
      <c r="K36" s="93"/>
      <c r="L36" s="93"/>
      <c r="M36" s="93"/>
      <c r="N36" s="87"/>
      <c r="O36" s="87"/>
      <c r="P36" s="87"/>
      <c r="Q36" s="87"/>
      <c r="R36" s="87"/>
      <c r="S36" s="87"/>
      <c r="T36" s="87"/>
      <c r="U36" s="87"/>
    </row>
    <row r="37" spans="1:21" x14ac:dyDescent="0.35">
      <c r="A37" s="21" t="s">
        <v>218</v>
      </c>
      <c r="B37" s="82">
        <v>48</v>
      </c>
      <c r="C37" s="83">
        <v>6548.411411</v>
      </c>
      <c r="D37" s="99">
        <v>18.107434903000001</v>
      </c>
      <c r="E37" s="99">
        <v>3.4744799189000002</v>
      </c>
      <c r="F37" s="82">
        <v>170</v>
      </c>
      <c r="G37" s="83">
        <v>23188.663854999999</v>
      </c>
      <c r="H37" s="99">
        <v>64.120470585999996</v>
      </c>
      <c r="I37" s="99">
        <v>1.9973719777000001</v>
      </c>
      <c r="J37" s="93"/>
      <c r="K37" s="93"/>
      <c r="L37" s="93"/>
      <c r="M37" s="93"/>
      <c r="N37" s="87"/>
      <c r="O37" s="87"/>
      <c r="P37" s="87"/>
      <c r="Q37" s="87"/>
      <c r="R37" s="87"/>
      <c r="S37" s="87"/>
      <c r="T37" s="87"/>
      <c r="U37" s="87"/>
    </row>
    <row r="38" spans="1:21" x14ac:dyDescent="0.35">
      <c r="A38" s="21" t="s">
        <v>219</v>
      </c>
      <c r="B38" s="82">
        <v>35</v>
      </c>
      <c r="C38" s="83">
        <v>369.97933499999999</v>
      </c>
      <c r="D38" s="99">
        <v>9.3784184767000003</v>
      </c>
      <c r="E38" s="99">
        <v>1.5589763122</v>
      </c>
      <c r="F38" s="82">
        <v>139</v>
      </c>
      <c r="G38" s="83">
        <v>1157.8628100000001</v>
      </c>
      <c r="H38" s="99">
        <v>29.350076965</v>
      </c>
      <c r="I38" s="99">
        <v>2.6936320425</v>
      </c>
      <c r="J38" s="93"/>
      <c r="K38" s="93"/>
      <c r="L38" s="93"/>
      <c r="M38" s="93"/>
      <c r="N38" s="87"/>
      <c r="O38" s="87"/>
      <c r="P38" s="87"/>
      <c r="Q38" s="87"/>
      <c r="R38" s="87"/>
      <c r="S38" s="87"/>
      <c r="T38" s="87"/>
      <c r="U38" s="87"/>
    </row>
    <row r="39" spans="1:21" x14ac:dyDescent="0.35">
      <c r="B39" s="87"/>
      <c r="C39" s="87"/>
      <c r="D39" s="87"/>
      <c r="E39" s="87"/>
      <c r="F39" s="87"/>
      <c r="G39" s="87"/>
      <c r="H39" s="87"/>
      <c r="I39" s="87"/>
      <c r="J39" s="87"/>
      <c r="K39" s="87"/>
      <c r="L39" s="87"/>
      <c r="M39" s="87"/>
      <c r="N39" s="87"/>
      <c r="O39" s="87"/>
      <c r="P39" s="87"/>
      <c r="Q39" s="87"/>
      <c r="R39" s="87"/>
      <c r="S39" s="87"/>
      <c r="T39" s="87"/>
      <c r="U39" s="87"/>
    </row>
    <row r="40" spans="1:21" x14ac:dyDescent="0.35">
      <c r="A40" s="6" t="s">
        <v>52</v>
      </c>
    </row>
    <row r="41" spans="1:21" ht="64.5" customHeight="1" x14ac:dyDescent="0.35">
      <c r="A41" s="7" t="s">
        <v>53</v>
      </c>
      <c r="B41" s="109" t="s">
        <v>260</v>
      </c>
      <c r="C41" s="109"/>
      <c r="D41" s="109"/>
      <c r="E41" s="109"/>
      <c r="F41" s="109"/>
      <c r="G41" s="109"/>
      <c r="H41" s="109"/>
      <c r="I41" s="109"/>
      <c r="J41" s="50"/>
      <c r="K41" s="50"/>
      <c r="L41" s="50"/>
      <c r="M41" s="50"/>
    </row>
    <row r="42" spans="1:21" ht="30" customHeight="1" x14ac:dyDescent="0.35">
      <c r="B42" s="109" t="s">
        <v>253</v>
      </c>
      <c r="C42" s="109"/>
      <c r="D42" s="109"/>
      <c r="E42" s="109"/>
      <c r="F42" s="109"/>
      <c r="G42" s="109"/>
      <c r="H42" s="109"/>
      <c r="I42" s="109"/>
      <c r="J42" s="50"/>
      <c r="K42" s="50"/>
      <c r="L42" s="50"/>
      <c r="M42" s="50"/>
    </row>
    <row r="43" spans="1:21" ht="28.4" customHeight="1" x14ac:dyDescent="0.35">
      <c r="A43" s="48" t="s">
        <v>152</v>
      </c>
      <c r="B43" s="109" t="s">
        <v>221</v>
      </c>
      <c r="C43" s="109"/>
      <c r="D43" s="109"/>
      <c r="E43" s="109"/>
      <c r="F43" s="109"/>
      <c r="G43" s="109"/>
      <c r="H43" s="109"/>
      <c r="I43" s="109"/>
    </row>
    <row r="44" spans="1:21" x14ac:dyDescent="0.35">
      <c r="A44" s="48" t="s">
        <v>222</v>
      </c>
      <c r="B44" s="109" t="s">
        <v>223</v>
      </c>
      <c r="C44" s="109"/>
      <c r="D44" s="109"/>
      <c r="E44" s="109"/>
      <c r="F44" s="109"/>
      <c r="G44" s="109"/>
      <c r="H44" s="109"/>
      <c r="I44" s="109"/>
    </row>
    <row r="45" spans="1:21"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19" priority="2">
      <formula>"$G3=1"</formula>
    </cfRule>
  </conditionalFormatting>
  <hyperlinks>
    <hyperlink ref="K1" location="Contents!B80" display="Contents" xr:uid="{A7CAF158-E92C-4B5E-A8EF-C4F826FC75EE}"/>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09D7C-36A7-4B70-BEA1-E27F8E0B324D}">
  <dimension ref="A1:U45"/>
  <sheetViews>
    <sheetView zoomScale="90" zoomScaleNormal="90" workbookViewId="0">
      <selection activeCell="B5" sqref="B5"/>
    </sheetView>
  </sheetViews>
  <sheetFormatPr defaultRowHeight="14.5" x14ac:dyDescent="0.35"/>
  <cols>
    <col min="1" max="1" width="26.81640625" bestFit="1" customWidth="1"/>
    <col min="2" max="13" width="15.7265625" customWidth="1"/>
  </cols>
  <sheetData>
    <row r="1" spans="1:21"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21" s="4" customFormat="1" ht="17.25" customHeight="1" x14ac:dyDescent="0.35">
      <c r="A2" s="2" t="s">
        <v>3</v>
      </c>
      <c r="B2" s="3" t="str">
        <f>'Table 5.1'!$B$2</f>
        <v>Chapter 5: Integrating digital technologies into teaching</v>
      </c>
      <c r="C2" s="3"/>
      <c r="D2" s="3"/>
      <c r="E2" s="3"/>
      <c r="F2" s="3"/>
      <c r="G2" s="3"/>
      <c r="H2" s="3"/>
      <c r="I2" s="3"/>
      <c r="J2" s="3"/>
      <c r="K2" s="3"/>
    </row>
    <row r="3" spans="1:21" s="4" customFormat="1" ht="17.25" customHeight="1" x14ac:dyDescent="0.35">
      <c r="A3" s="2"/>
      <c r="B3" s="3"/>
      <c r="C3" s="3"/>
      <c r="D3" s="3"/>
      <c r="E3" s="3"/>
      <c r="F3" s="3"/>
      <c r="G3" s="3"/>
      <c r="H3" s="3"/>
      <c r="I3" s="3"/>
      <c r="J3" s="3"/>
      <c r="K3" s="3"/>
    </row>
    <row r="4" spans="1:21" s="4" customFormat="1" ht="17.25" customHeight="1" x14ac:dyDescent="0.35">
      <c r="A4" s="2" t="s">
        <v>6</v>
      </c>
      <c r="B4" s="3" t="str">
        <f>'Table 5.24'!B4</f>
        <v xml:space="preserve">Figure 5.16: Teachers reporting access to certain supportive conditions for integrating digital technologies into teaching </v>
      </c>
      <c r="C4" s="3"/>
      <c r="D4" s="3"/>
      <c r="E4" s="3"/>
      <c r="F4" s="3"/>
      <c r="G4" s="3"/>
      <c r="H4" s="3"/>
      <c r="I4" s="3"/>
      <c r="J4" s="3"/>
      <c r="K4" s="3"/>
    </row>
    <row r="5" spans="1:21" s="4" customFormat="1" ht="17.25" customHeight="1" x14ac:dyDescent="0.35">
      <c r="A5" s="2"/>
      <c r="B5" s="3"/>
      <c r="C5" s="3"/>
      <c r="D5" s="3"/>
      <c r="E5" s="3"/>
      <c r="F5" s="3"/>
      <c r="G5" s="3"/>
      <c r="H5" s="3"/>
      <c r="I5" s="3"/>
      <c r="J5" s="3"/>
      <c r="K5" s="3"/>
    </row>
    <row r="6" spans="1:21" ht="17.25" customHeight="1" x14ac:dyDescent="0.35">
      <c r="A6" s="2" t="s">
        <v>8</v>
      </c>
      <c r="B6" s="3">
        <v>2023</v>
      </c>
      <c r="C6" s="3"/>
      <c r="D6" s="3"/>
      <c r="E6" s="3"/>
      <c r="F6" s="3"/>
      <c r="G6" s="3"/>
      <c r="H6" s="3"/>
      <c r="I6" s="3"/>
      <c r="J6" s="3"/>
      <c r="K6" s="3"/>
    </row>
    <row r="7" spans="1:21" ht="17.25" customHeight="1" x14ac:dyDescent="0.35">
      <c r="A7" s="5"/>
    </row>
    <row r="8" spans="1:21" ht="24" customHeight="1" x14ac:dyDescent="0.35">
      <c r="A8" s="2" t="s">
        <v>9</v>
      </c>
      <c r="B8" s="16" t="s">
        <v>261</v>
      </c>
      <c r="C8" s="17"/>
      <c r="D8" s="17"/>
      <c r="E8" s="17"/>
      <c r="F8" s="17"/>
      <c r="G8" s="17"/>
      <c r="H8" s="17"/>
      <c r="I8" s="17"/>
      <c r="J8" s="17"/>
      <c r="K8" s="17"/>
    </row>
    <row r="9" spans="1:21" x14ac:dyDescent="0.35">
      <c r="A9" s="2" t="s">
        <v>11</v>
      </c>
      <c r="B9" s="3" t="s">
        <v>12</v>
      </c>
      <c r="C9" s="18"/>
      <c r="D9" s="18"/>
      <c r="E9" s="18"/>
      <c r="F9" s="18"/>
      <c r="G9" s="18"/>
      <c r="H9" s="18"/>
      <c r="I9" s="18"/>
      <c r="J9" s="18"/>
      <c r="K9" s="18"/>
    </row>
    <row r="12" spans="1:21" x14ac:dyDescent="0.35">
      <c r="B12" s="130" t="s">
        <v>250</v>
      </c>
      <c r="C12" s="131"/>
      <c r="D12" s="131"/>
      <c r="E12" s="132"/>
      <c r="F12" s="130" t="s">
        <v>251</v>
      </c>
      <c r="G12" s="131"/>
      <c r="H12" s="131"/>
      <c r="I12" s="132"/>
    </row>
    <row r="13" spans="1:21" ht="28" x14ac:dyDescent="0.35">
      <c r="A13" s="23"/>
      <c r="B13" s="22" t="s">
        <v>19</v>
      </c>
      <c r="C13" s="22" t="s">
        <v>20</v>
      </c>
      <c r="D13" s="22" t="s">
        <v>21</v>
      </c>
      <c r="E13" s="22" t="s">
        <v>22</v>
      </c>
      <c r="F13" s="22" t="s">
        <v>19</v>
      </c>
      <c r="G13" s="22" t="s">
        <v>20</v>
      </c>
      <c r="H13" s="22" t="s">
        <v>21</v>
      </c>
      <c r="I13" s="22" t="s">
        <v>22</v>
      </c>
      <c r="J13" s="34"/>
      <c r="K13" s="34"/>
      <c r="L13" s="34"/>
      <c r="M13" s="34"/>
    </row>
    <row r="14" spans="1:21" x14ac:dyDescent="0.35">
      <c r="A14" s="21" t="s">
        <v>208</v>
      </c>
      <c r="B14" s="82">
        <v>194</v>
      </c>
      <c r="C14" s="83">
        <v>2125.9939290000002</v>
      </c>
      <c r="D14" s="99">
        <v>12.812858889999999</v>
      </c>
      <c r="E14" s="99">
        <v>1.0935197910000001</v>
      </c>
      <c r="F14" s="82">
        <v>704</v>
      </c>
      <c r="G14" s="83">
        <v>8898.4303209999998</v>
      </c>
      <c r="H14" s="99">
        <v>53.628719500000003</v>
      </c>
      <c r="I14" s="99">
        <v>1.5094918390000001</v>
      </c>
      <c r="J14" s="93"/>
      <c r="K14" s="93"/>
      <c r="L14" s="93"/>
      <c r="M14" s="93"/>
      <c r="N14" s="87"/>
      <c r="O14" s="87"/>
      <c r="P14" s="87"/>
      <c r="Q14" s="87"/>
      <c r="R14" s="87"/>
      <c r="S14" s="87"/>
      <c r="T14" s="87"/>
      <c r="U14" s="87"/>
    </row>
    <row r="15" spans="1:21" x14ac:dyDescent="0.35">
      <c r="A15" s="21" t="s">
        <v>29</v>
      </c>
      <c r="B15" s="82">
        <v>602</v>
      </c>
      <c r="C15" s="83">
        <v>7491.1274110000004</v>
      </c>
      <c r="D15" s="99">
        <v>19.864100260000001</v>
      </c>
      <c r="E15" s="99">
        <v>1.05074015</v>
      </c>
      <c r="F15" s="82">
        <v>1429</v>
      </c>
      <c r="G15" s="83">
        <v>17503.51614</v>
      </c>
      <c r="H15" s="99">
        <v>46.413787999999997</v>
      </c>
      <c r="I15" s="99">
        <v>1.117052025</v>
      </c>
      <c r="J15" s="93"/>
      <c r="K15" s="93"/>
      <c r="L15" s="93"/>
      <c r="M15" s="93"/>
      <c r="N15" s="87"/>
      <c r="O15" s="87"/>
      <c r="P15" s="87"/>
      <c r="Q15" s="87"/>
      <c r="R15" s="87"/>
      <c r="S15" s="87"/>
      <c r="T15" s="87"/>
      <c r="U15" s="87"/>
    </row>
    <row r="16" spans="1:21" x14ac:dyDescent="0.35">
      <c r="A16" s="21" t="s">
        <v>209</v>
      </c>
      <c r="B16" s="82">
        <v>52</v>
      </c>
      <c r="C16" s="83">
        <v>673.742479</v>
      </c>
      <c r="D16" s="99">
        <v>6.6604956120000001</v>
      </c>
      <c r="E16" s="99">
        <v>0.81307392000000001</v>
      </c>
      <c r="F16" s="82">
        <v>288</v>
      </c>
      <c r="G16" s="83">
        <v>3477.8341650000002</v>
      </c>
      <c r="H16" s="99">
        <v>34.381236029999997</v>
      </c>
      <c r="I16" s="99">
        <v>2.0210403729999999</v>
      </c>
      <c r="J16" s="93"/>
      <c r="K16" s="93"/>
      <c r="L16" s="93"/>
      <c r="M16" s="93"/>
      <c r="N16" s="87"/>
      <c r="O16" s="87"/>
      <c r="P16" s="87"/>
      <c r="Q16" s="87"/>
      <c r="R16" s="87"/>
      <c r="S16" s="87"/>
      <c r="T16" s="87"/>
      <c r="U16" s="87"/>
    </row>
    <row r="17" spans="1:21" x14ac:dyDescent="0.35">
      <c r="A17" s="21" t="s">
        <v>210</v>
      </c>
      <c r="B17" s="82">
        <v>113</v>
      </c>
      <c r="C17" s="83">
        <v>13693.12448</v>
      </c>
      <c r="D17" s="99">
        <v>6.4485498760000004</v>
      </c>
      <c r="E17" s="99">
        <v>0.78305150800000001</v>
      </c>
      <c r="F17" s="82">
        <v>423</v>
      </c>
      <c r="G17" s="83">
        <v>41801.640570000003</v>
      </c>
      <c r="H17" s="99">
        <v>19.685789360000001</v>
      </c>
      <c r="I17" s="99">
        <v>1.431443209</v>
      </c>
      <c r="J17" s="93"/>
      <c r="K17" s="93"/>
      <c r="L17" s="93"/>
      <c r="M17" s="93"/>
      <c r="N17" s="87"/>
      <c r="O17" s="87"/>
      <c r="P17" s="87"/>
      <c r="Q17" s="87"/>
      <c r="R17" s="87"/>
      <c r="S17" s="87"/>
      <c r="T17" s="87"/>
      <c r="U17" s="87"/>
    </row>
    <row r="18" spans="1:21" x14ac:dyDescent="0.35">
      <c r="A18" s="21" t="s">
        <v>32</v>
      </c>
      <c r="B18" s="82">
        <v>172</v>
      </c>
      <c r="C18" s="83">
        <v>1899.782475</v>
      </c>
      <c r="D18" s="99">
        <v>7.2925975750000003</v>
      </c>
      <c r="E18" s="99">
        <v>0.75749828799999996</v>
      </c>
      <c r="F18" s="82">
        <v>713</v>
      </c>
      <c r="G18" s="83">
        <v>8087.5927590000001</v>
      </c>
      <c r="H18" s="99">
        <v>31.04542764</v>
      </c>
      <c r="I18" s="99">
        <v>1.6119965999999999</v>
      </c>
      <c r="J18" s="93"/>
      <c r="K18" s="93"/>
      <c r="L18" s="93"/>
      <c r="M18" s="93"/>
      <c r="N18" s="87"/>
      <c r="O18" s="87"/>
      <c r="P18" s="87"/>
      <c r="Q18" s="87"/>
      <c r="R18" s="87"/>
      <c r="S18" s="87"/>
      <c r="T18" s="87"/>
      <c r="U18" s="87"/>
    </row>
    <row r="19" spans="1:21" x14ac:dyDescent="0.35">
      <c r="A19" s="21" t="s">
        <v>33</v>
      </c>
      <c r="B19" s="82">
        <v>379</v>
      </c>
      <c r="C19" s="83">
        <v>7658.82204</v>
      </c>
      <c r="D19" s="99">
        <v>6.0880944120000002</v>
      </c>
      <c r="E19" s="99">
        <v>0.50415340500000005</v>
      </c>
      <c r="F19" s="82">
        <v>1533</v>
      </c>
      <c r="G19" s="83">
        <v>31959.522440000001</v>
      </c>
      <c r="H19" s="99">
        <v>25.405028210000001</v>
      </c>
      <c r="I19" s="99">
        <v>0.96155200799999996</v>
      </c>
      <c r="J19" s="93"/>
      <c r="K19" s="93"/>
      <c r="L19" s="93"/>
      <c r="M19" s="93"/>
      <c r="N19" s="87"/>
      <c r="O19" s="87"/>
      <c r="P19" s="87"/>
      <c r="Q19" s="87"/>
      <c r="R19" s="87"/>
      <c r="S19" s="87"/>
      <c r="T19" s="87"/>
      <c r="U19" s="87"/>
    </row>
    <row r="20" spans="1:21" x14ac:dyDescent="0.35">
      <c r="A20" s="21" t="s">
        <v>211</v>
      </c>
      <c r="B20" s="82">
        <v>87</v>
      </c>
      <c r="C20" s="83">
        <v>9093.1015270000007</v>
      </c>
      <c r="D20" s="99">
        <v>6.110567573</v>
      </c>
      <c r="E20" s="99">
        <v>0.78821406299999996</v>
      </c>
      <c r="F20" s="82">
        <v>381</v>
      </c>
      <c r="G20" s="83">
        <v>38757.585359999997</v>
      </c>
      <c r="H20" s="99">
        <v>26.045111630000001</v>
      </c>
      <c r="I20" s="99">
        <v>1.4032361520000001</v>
      </c>
      <c r="J20" s="93"/>
      <c r="K20" s="93"/>
      <c r="L20" s="93"/>
      <c r="M20" s="93"/>
      <c r="N20" s="87"/>
      <c r="O20" s="87"/>
      <c r="P20" s="87"/>
      <c r="Q20" s="87"/>
      <c r="R20" s="87"/>
      <c r="S20" s="87"/>
      <c r="T20" s="87"/>
      <c r="U20" s="87"/>
    </row>
    <row r="21" spans="1:21" x14ac:dyDescent="0.35">
      <c r="A21" s="21" t="s">
        <v>35</v>
      </c>
      <c r="B21" s="82">
        <v>174</v>
      </c>
      <c r="C21" s="83">
        <v>1042.008863</v>
      </c>
      <c r="D21" s="99">
        <v>9.0224285339999994</v>
      </c>
      <c r="E21" s="99">
        <v>0.82360338300000002</v>
      </c>
      <c r="F21" s="82">
        <v>946</v>
      </c>
      <c r="G21" s="83">
        <v>5887.7356920000002</v>
      </c>
      <c r="H21" s="99">
        <v>50.98006015</v>
      </c>
      <c r="I21" s="99">
        <v>1.59874731</v>
      </c>
      <c r="J21" s="93"/>
      <c r="K21" s="93"/>
      <c r="L21" s="93"/>
      <c r="M21" s="93"/>
      <c r="N21" s="87"/>
      <c r="O21" s="87"/>
      <c r="P21" s="87"/>
      <c r="Q21" s="87"/>
      <c r="R21" s="87"/>
      <c r="S21" s="87"/>
      <c r="T21" s="87"/>
      <c r="U21" s="87"/>
    </row>
    <row r="22" spans="1:21" x14ac:dyDescent="0.35">
      <c r="A22" s="21" t="s">
        <v>36</v>
      </c>
      <c r="B22" s="82">
        <v>127</v>
      </c>
      <c r="C22" s="83">
        <v>7565.2141030000003</v>
      </c>
      <c r="D22" s="99">
        <v>6.196649109</v>
      </c>
      <c r="E22" s="99">
        <v>0.60055189799999997</v>
      </c>
      <c r="F22" s="82">
        <v>926</v>
      </c>
      <c r="G22" s="83">
        <v>52833.478869999999</v>
      </c>
      <c r="H22" s="99">
        <v>43.27577849</v>
      </c>
      <c r="I22" s="99">
        <v>1.3267367839999999</v>
      </c>
      <c r="J22" s="93"/>
      <c r="K22" s="93"/>
      <c r="L22" s="93"/>
      <c r="M22" s="93"/>
      <c r="N22" s="87"/>
      <c r="O22" s="87"/>
      <c r="P22" s="87"/>
      <c r="Q22" s="87"/>
      <c r="R22" s="87"/>
      <c r="S22" s="87"/>
      <c r="T22" s="87"/>
      <c r="U22" s="87"/>
    </row>
    <row r="23" spans="1:21" x14ac:dyDescent="0.35">
      <c r="A23" s="21" t="s">
        <v>212</v>
      </c>
      <c r="B23" s="82">
        <v>111</v>
      </c>
      <c r="C23" s="83">
        <v>284.095035</v>
      </c>
      <c r="D23" s="99">
        <v>11.538548629999999</v>
      </c>
      <c r="E23" s="99">
        <v>1.3145040320000001</v>
      </c>
      <c r="F23" s="82">
        <v>386</v>
      </c>
      <c r="G23" s="83">
        <v>916.48033199999998</v>
      </c>
      <c r="H23" s="99">
        <v>37.222941489999997</v>
      </c>
      <c r="I23" s="99">
        <v>1.830897786</v>
      </c>
      <c r="J23" s="93"/>
      <c r="K23" s="93"/>
      <c r="L23" s="93"/>
      <c r="M23" s="93"/>
      <c r="N23" s="87"/>
      <c r="O23" s="87"/>
      <c r="P23" s="87"/>
      <c r="Q23" s="87"/>
      <c r="R23" s="87"/>
      <c r="S23" s="87"/>
      <c r="T23" s="87"/>
      <c r="U23" s="87"/>
    </row>
    <row r="24" spans="1:21" x14ac:dyDescent="0.35">
      <c r="A24" s="21" t="s">
        <v>38</v>
      </c>
      <c r="B24" s="82">
        <v>107</v>
      </c>
      <c r="C24" s="83">
        <v>396.98436099999998</v>
      </c>
      <c r="D24" s="99">
        <v>5.8615929470000001</v>
      </c>
      <c r="E24" s="99">
        <v>0.64418059299999997</v>
      </c>
      <c r="F24" s="82">
        <v>399</v>
      </c>
      <c r="G24" s="83">
        <v>1605.1044300000001</v>
      </c>
      <c r="H24" s="99">
        <v>23.69984749</v>
      </c>
      <c r="I24" s="99">
        <v>1.5906522409999999</v>
      </c>
      <c r="J24" s="93"/>
      <c r="K24" s="93"/>
      <c r="L24" s="93"/>
      <c r="M24" s="93"/>
      <c r="N24" s="87"/>
      <c r="O24" s="87"/>
      <c r="P24" s="87"/>
      <c r="Q24" s="87"/>
      <c r="R24" s="87"/>
      <c r="S24" s="87"/>
      <c r="T24" s="87"/>
      <c r="U24" s="87"/>
    </row>
    <row r="25" spans="1:21" x14ac:dyDescent="0.35">
      <c r="A25" s="21" t="s">
        <v>40</v>
      </c>
      <c r="B25" s="82">
        <v>125</v>
      </c>
      <c r="C25" s="83">
        <v>2544.092705</v>
      </c>
      <c r="D25" s="99">
        <v>8.2204284859999994</v>
      </c>
      <c r="E25" s="99">
        <v>0.90329347199999999</v>
      </c>
      <c r="F25" s="82">
        <v>483</v>
      </c>
      <c r="G25" s="83">
        <v>9833.5846829999991</v>
      </c>
      <c r="H25" s="99">
        <v>31.774109280000001</v>
      </c>
      <c r="I25" s="99">
        <v>1.648274614</v>
      </c>
      <c r="J25" s="93"/>
      <c r="K25" s="93"/>
      <c r="L25" s="93"/>
      <c r="M25" s="93"/>
      <c r="N25" s="87"/>
      <c r="O25" s="87"/>
      <c r="P25" s="87"/>
      <c r="Q25" s="87"/>
      <c r="R25" s="87"/>
      <c r="S25" s="87"/>
      <c r="T25" s="87"/>
      <c r="U25" s="87"/>
    </row>
    <row r="26" spans="1:21" x14ac:dyDescent="0.35">
      <c r="A26" s="21" t="s">
        <v>213</v>
      </c>
      <c r="B26" s="82">
        <v>39</v>
      </c>
      <c r="C26" s="83">
        <v>127.9888</v>
      </c>
      <c r="D26" s="99">
        <v>7.690507223</v>
      </c>
      <c r="E26" s="99">
        <v>1.5106240689999999</v>
      </c>
      <c r="F26" s="82">
        <v>118</v>
      </c>
      <c r="G26" s="83">
        <v>506.11038300000001</v>
      </c>
      <c r="H26" s="99">
        <v>30.410829410000002</v>
      </c>
      <c r="I26" s="99">
        <v>2.2582703880000001</v>
      </c>
      <c r="J26" s="93"/>
      <c r="K26" s="93"/>
      <c r="L26" s="93"/>
      <c r="M26" s="93"/>
      <c r="N26" s="87"/>
      <c r="O26" s="87"/>
      <c r="P26" s="87"/>
      <c r="Q26" s="87"/>
      <c r="R26" s="87"/>
      <c r="S26" s="87"/>
      <c r="T26" s="87"/>
      <c r="U26" s="87"/>
    </row>
    <row r="27" spans="1:21" x14ac:dyDescent="0.35">
      <c r="A27" s="21" t="s">
        <v>214</v>
      </c>
      <c r="B27" s="82">
        <v>328</v>
      </c>
      <c r="C27" s="83">
        <v>6077.0920580000002</v>
      </c>
      <c r="D27" s="99">
        <v>22.047454389999999</v>
      </c>
      <c r="E27" s="99">
        <v>1.4912874270000001</v>
      </c>
      <c r="F27" s="82">
        <v>584</v>
      </c>
      <c r="G27" s="83">
        <v>10418.184810000001</v>
      </c>
      <c r="H27" s="99">
        <v>37.79677058</v>
      </c>
      <c r="I27" s="99">
        <v>1.2795553799999999</v>
      </c>
      <c r="J27" s="93"/>
      <c r="K27" s="93"/>
      <c r="L27" s="93"/>
      <c r="M27" s="93"/>
      <c r="N27" s="87"/>
      <c r="O27" s="87"/>
      <c r="P27" s="87"/>
      <c r="Q27" s="87"/>
      <c r="R27" s="87"/>
      <c r="S27" s="87"/>
      <c r="T27" s="87"/>
      <c r="U27" s="87"/>
    </row>
    <row r="28" spans="1:21" x14ac:dyDescent="0.35">
      <c r="A28" s="21" t="s">
        <v>43</v>
      </c>
      <c r="B28" s="82">
        <v>53</v>
      </c>
      <c r="C28" s="83">
        <v>562.20196099999998</v>
      </c>
      <c r="D28" s="99">
        <v>2.5266877010000002</v>
      </c>
      <c r="E28" s="99">
        <v>0.38604450699999998</v>
      </c>
      <c r="F28" s="82">
        <v>488</v>
      </c>
      <c r="G28" s="83">
        <v>5412.3106369999996</v>
      </c>
      <c r="H28" s="99">
        <v>24.324388169999999</v>
      </c>
      <c r="I28" s="99">
        <v>1.0513424419999999</v>
      </c>
      <c r="J28" s="93"/>
      <c r="K28" s="93"/>
      <c r="L28" s="93"/>
      <c r="M28" s="93"/>
      <c r="N28" s="87"/>
      <c r="O28" s="87"/>
      <c r="P28" s="87"/>
      <c r="Q28" s="87"/>
      <c r="R28" s="87"/>
      <c r="S28" s="87"/>
      <c r="T28" s="87"/>
      <c r="U28" s="87"/>
    </row>
    <row r="29" spans="1:21" x14ac:dyDescent="0.35">
      <c r="A29" s="21" t="s">
        <v>44</v>
      </c>
      <c r="B29" s="82">
        <v>288</v>
      </c>
      <c r="C29" s="83">
        <v>10162.558370000001</v>
      </c>
      <c r="D29" s="99">
        <v>18.145117290000002</v>
      </c>
      <c r="E29" s="99">
        <v>1.723794523</v>
      </c>
      <c r="F29" s="82">
        <v>754</v>
      </c>
      <c r="G29" s="83">
        <v>25124.046109999999</v>
      </c>
      <c r="H29" s="99">
        <v>44.858661240000004</v>
      </c>
      <c r="I29" s="99">
        <v>2.0825773120000002</v>
      </c>
      <c r="J29" s="93"/>
      <c r="K29" s="93"/>
      <c r="L29" s="93"/>
      <c r="M29" s="93"/>
      <c r="N29" s="87"/>
      <c r="O29" s="87"/>
      <c r="P29" s="87"/>
      <c r="Q29" s="87"/>
      <c r="R29" s="87"/>
      <c r="S29" s="87"/>
      <c r="T29" s="87"/>
      <c r="U29" s="87"/>
    </row>
    <row r="30" spans="1:21" x14ac:dyDescent="0.35">
      <c r="A30" s="21" t="s">
        <v>45</v>
      </c>
      <c r="B30" s="82">
        <v>157</v>
      </c>
      <c r="C30" s="83">
        <v>562.00808800000004</v>
      </c>
      <c r="D30" s="99">
        <v>7.5010275469999996</v>
      </c>
      <c r="E30" s="99">
        <v>0.68997045300000004</v>
      </c>
      <c r="F30" s="82">
        <v>1043</v>
      </c>
      <c r="G30" s="83">
        <v>3401.211941</v>
      </c>
      <c r="H30" s="99">
        <v>45.395404409999998</v>
      </c>
      <c r="I30" s="99">
        <v>1.4005882489999999</v>
      </c>
      <c r="J30" s="93"/>
      <c r="K30" s="93"/>
      <c r="L30" s="93"/>
      <c r="M30" s="93"/>
      <c r="N30" s="87"/>
      <c r="O30" s="87"/>
      <c r="P30" s="87"/>
      <c r="Q30" s="87"/>
      <c r="R30" s="87"/>
      <c r="S30" s="87"/>
      <c r="T30" s="87"/>
      <c r="U30" s="87"/>
    </row>
    <row r="31" spans="1:21" x14ac:dyDescent="0.35">
      <c r="A31" s="21" t="s">
        <v>215</v>
      </c>
      <c r="B31" s="82">
        <v>200</v>
      </c>
      <c r="C31" s="83">
        <v>2485.9508209999999</v>
      </c>
      <c r="D31" s="99">
        <v>9.3346725310000007</v>
      </c>
      <c r="E31" s="99">
        <v>0.97904110799999999</v>
      </c>
      <c r="F31" s="82">
        <v>1161</v>
      </c>
      <c r="G31" s="83">
        <v>13506.677739999999</v>
      </c>
      <c r="H31" s="99">
        <v>50.717179360000003</v>
      </c>
      <c r="I31" s="99">
        <v>1.4640438760000001</v>
      </c>
      <c r="J31" s="93"/>
      <c r="K31" s="93"/>
      <c r="L31" s="93"/>
      <c r="M31" s="93"/>
      <c r="N31" s="87"/>
      <c r="O31" s="87"/>
      <c r="P31" s="87"/>
      <c r="Q31" s="87"/>
      <c r="R31" s="87"/>
      <c r="S31" s="87"/>
      <c r="T31" s="87"/>
      <c r="U31" s="87"/>
    </row>
    <row r="32" spans="1:21" x14ac:dyDescent="0.35">
      <c r="A32" s="21" t="s">
        <v>47</v>
      </c>
      <c r="B32" s="82">
        <v>117</v>
      </c>
      <c r="C32" s="83">
        <v>817.94008799999995</v>
      </c>
      <c r="D32" s="99">
        <v>5.5042091449999999</v>
      </c>
      <c r="E32" s="99">
        <v>0.67976519499999999</v>
      </c>
      <c r="F32" s="82">
        <v>549</v>
      </c>
      <c r="G32" s="83">
        <v>3824.3122709999998</v>
      </c>
      <c r="H32" s="99">
        <v>25.735154550000001</v>
      </c>
      <c r="I32" s="99">
        <v>1.086043396</v>
      </c>
      <c r="J32" s="93"/>
      <c r="K32" s="93"/>
      <c r="L32" s="93"/>
      <c r="M32" s="93"/>
      <c r="N32" s="87"/>
      <c r="O32" s="87"/>
      <c r="P32" s="87"/>
      <c r="Q32" s="87"/>
      <c r="R32" s="87"/>
      <c r="S32" s="87"/>
      <c r="T32" s="87"/>
      <c r="U32" s="87"/>
    </row>
    <row r="33" spans="1:21" x14ac:dyDescent="0.35">
      <c r="A33" s="21" t="s">
        <v>216</v>
      </c>
      <c r="B33" s="82">
        <v>175</v>
      </c>
      <c r="C33" s="83">
        <v>2673.7417799999998</v>
      </c>
      <c r="D33" s="99">
        <v>12.12426063</v>
      </c>
      <c r="E33" s="99">
        <v>1.08776596</v>
      </c>
      <c r="F33" s="82">
        <v>569</v>
      </c>
      <c r="G33" s="83">
        <v>9080.7315089999993</v>
      </c>
      <c r="H33" s="99">
        <v>41.177183360000001</v>
      </c>
      <c r="I33" s="99">
        <v>1.383619267</v>
      </c>
      <c r="J33" s="93"/>
      <c r="K33" s="93"/>
      <c r="L33" s="93"/>
      <c r="M33" s="93"/>
      <c r="N33" s="87"/>
      <c r="O33" s="87"/>
      <c r="P33" s="87"/>
      <c r="Q33" s="87"/>
      <c r="R33" s="87"/>
      <c r="S33" s="87"/>
      <c r="T33" s="87"/>
      <c r="U33" s="87"/>
    </row>
    <row r="34" spans="1:21" x14ac:dyDescent="0.35">
      <c r="A34" s="21" t="s">
        <v>50</v>
      </c>
      <c r="B34" s="82">
        <v>92</v>
      </c>
      <c r="C34" s="83">
        <v>633.03724099999999</v>
      </c>
      <c r="D34" s="99">
        <v>6.7269305770000001</v>
      </c>
      <c r="E34" s="99">
        <v>0.99467392300000002</v>
      </c>
      <c r="F34" s="82">
        <v>563</v>
      </c>
      <c r="G34" s="83">
        <v>4235.393583</v>
      </c>
      <c r="H34" s="99">
        <v>45.007144539999999</v>
      </c>
      <c r="I34" s="99">
        <v>1.700775197</v>
      </c>
      <c r="J34" s="93"/>
      <c r="K34" s="93"/>
      <c r="L34" s="93"/>
      <c r="M34" s="93"/>
      <c r="N34" s="87"/>
      <c r="O34" s="87"/>
      <c r="P34" s="87"/>
      <c r="Q34" s="87"/>
      <c r="R34" s="87"/>
      <c r="S34" s="87"/>
      <c r="T34" s="87"/>
      <c r="U34" s="87"/>
    </row>
    <row r="35" spans="1:21" x14ac:dyDescent="0.35">
      <c r="A35" s="21" t="s">
        <v>51</v>
      </c>
      <c r="B35" s="82">
        <v>354</v>
      </c>
      <c r="C35" s="83">
        <v>2733.7754709999999</v>
      </c>
      <c r="D35" s="99">
        <v>14.54183665</v>
      </c>
      <c r="E35" s="99">
        <v>1.0072418439999999</v>
      </c>
      <c r="F35" s="82">
        <v>1031</v>
      </c>
      <c r="G35" s="83">
        <v>8985.4138540000004</v>
      </c>
      <c r="H35" s="99">
        <v>47.796324859999999</v>
      </c>
      <c r="I35" s="99">
        <v>2.145736511</v>
      </c>
      <c r="J35" s="93"/>
      <c r="K35" s="93"/>
      <c r="L35" s="93"/>
      <c r="M35" s="93"/>
      <c r="N35" s="87"/>
      <c r="O35" s="87"/>
      <c r="P35" s="87"/>
      <c r="Q35" s="87"/>
      <c r="R35" s="87"/>
      <c r="S35" s="87"/>
      <c r="T35" s="87"/>
      <c r="U35" s="87"/>
    </row>
    <row r="36" spans="1:21" x14ac:dyDescent="0.35">
      <c r="A36" s="21" t="s">
        <v>217</v>
      </c>
      <c r="B36" s="82">
        <v>29</v>
      </c>
      <c r="C36" s="83">
        <v>237.02359899999999</v>
      </c>
      <c r="D36" s="99">
        <v>8.9132589279999994</v>
      </c>
      <c r="E36" s="99">
        <v>2.232607368</v>
      </c>
      <c r="F36" s="82">
        <v>139</v>
      </c>
      <c r="G36" s="83">
        <v>1239.5986640000001</v>
      </c>
      <c r="H36" s="99">
        <v>46.615037110000003</v>
      </c>
      <c r="I36" s="99">
        <v>2.5293864479999999</v>
      </c>
      <c r="J36" s="93"/>
      <c r="K36" s="93"/>
      <c r="L36" s="93"/>
      <c r="M36" s="93"/>
      <c r="N36" s="87"/>
      <c r="O36" s="87"/>
      <c r="P36" s="87"/>
      <c r="Q36" s="87"/>
      <c r="R36" s="87"/>
      <c r="S36" s="87"/>
      <c r="T36" s="87"/>
      <c r="U36" s="87"/>
    </row>
    <row r="37" spans="1:21" x14ac:dyDescent="0.35">
      <c r="A37" s="21" t="s">
        <v>218</v>
      </c>
      <c r="B37" s="82">
        <v>21</v>
      </c>
      <c r="C37" s="83">
        <v>2618.6036479999998</v>
      </c>
      <c r="D37" s="99">
        <v>7.2615961809999998</v>
      </c>
      <c r="E37" s="99">
        <v>1.636056001</v>
      </c>
      <c r="F37" s="82">
        <v>113</v>
      </c>
      <c r="G37" s="83">
        <v>15850.631509999999</v>
      </c>
      <c r="H37" s="99">
        <v>43.955061829999998</v>
      </c>
      <c r="I37" s="99">
        <v>2.380546281</v>
      </c>
      <c r="J37" s="93"/>
      <c r="K37" s="93"/>
      <c r="L37" s="93"/>
      <c r="M37" s="93"/>
      <c r="N37" s="87"/>
      <c r="O37" s="87"/>
      <c r="P37" s="87"/>
      <c r="Q37" s="87"/>
      <c r="R37" s="87"/>
      <c r="S37" s="87"/>
      <c r="T37" s="87"/>
      <c r="U37" s="87"/>
    </row>
    <row r="38" spans="1:21" x14ac:dyDescent="0.35">
      <c r="A38" s="21" t="s">
        <v>219</v>
      </c>
      <c r="B38" s="82">
        <v>40</v>
      </c>
      <c r="C38" s="83">
        <v>344.84389199999998</v>
      </c>
      <c r="D38" s="99">
        <v>8.7292002269999998</v>
      </c>
      <c r="E38" s="99">
        <v>1.7372176159999999</v>
      </c>
      <c r="F38" s="82">
        <v>189</v>
      </c>
      <c r="G38" s="83">
        <v>1772.2445520000001</v>
      </c>
      <c r="H38" s="99">
        <v>44.861683499999998</v>
      </c>
      <c r="I38" s="99">
        <v>2.9617351489999999</v>
      </c>
      <c r="J38" s="93"/>
      <c r="K38" s="93"/>
      <c r="L38" s="93"/>
      <c r="M38" s="93"/>
      <c r="N38" s="87"/>
      <c r="O38" s="87"/>
      <c r="P38" s="87"/>
      <c r="Q38" s="87"/>
      <c r="R38" s="87"/>
      <c r="S38" s="87"/>
      <c r="T38" s="87"/>
      <c r="U38" s="87"/>
    </row>
    <row r="39" spans="1:21" x14ac:dyDescent="0.35">
      <c r="B39" s="87"/>
      <c r="C39" s="87"/>
      <c r="D39" s="87"/>
      <c r="E39" s="87"/>
      <c r="F39" s="87"/>
      <c r="G39" s="87"/>
      <c r="H39" s="87"/>
      <c r="I39" s="87"/>
      <c r="J39" s="87"/>
      <c r="K39" s="87"/>
      <c r="L39" s="87"/>
      <c r="M39" s="87"/>
      <c r="N39" s="87"/>
      <c r="O39" s="87"/>
      <c r="P39" s="87"/>
      <c r="Q39" s="87"/>
      <c r="R39" s="87"/>
      <c r="S39" s="87"/>
      <c r="T39" s="87"/>
      <c r="U39" s="87"/>
    </row>
    <row r="40" spans="1:21" x14ac:dyDescent="0.35">
      <c r="A40" s="6" t="s">
        <v>52</v>
      </c>
    </row>
    <row r="41" spans="1:21" ht="62.25" customHeight="1" x14ac:dyDescent="0.35">
      <c r="A41" s="7" t="s">
        <v>53</v>
      </c>
      <c r="B41" s="109" t="s">
        <v>262</v>
      </c>
      <c r="C41" s="109"/>
      <c r="D41" s="109"/>
      <c r="E41" s="109"/>
      <c r="F41" s="109"/>
      <c r="G41" s="109"/>
      <c r="H41" s="109"/>
      <c r="I41" s="109"/>
      <c r="J41" s="50"/>
      <c r="K41" s="50"/>
      <c r="L41" s="50"/>
      <c r="M41" s="50"/>
    </row>
    <row r="42" spans="1:21" ht="34.75" customHeight="1" x14ac:dyDescent="0.35">
      <c r="B42" s="109" t="s">
        <v>253</v>
      </c>
      <c r="C42" s="109"/>
      <c r="D42" s="109"/>
      <c r="E42" s="109"/>
      <c r="F42" s="109"/>
      <c r="G42" s="109"/>
      <c r="H42" s="109"/>
      <c r="I42" s="109"/>
      <c r="J42" s="50"/>
      <c r="K42" s="50"/>
      <c r="L42" s="50"/>
      <c r="M42" s="50"/>
    </row>
    <row r="43" spans="1:21" ht="30.75" customHeight="1" x14ac:dyDescent="0.35">
      <c r="A43" s="48" t="s">
        <v>152</v>
      </c>
      <c r="B43" s="109" t="s">
        <v>221</v>
      </c>
      <c r="C43" s="109"/>
      <c r="D43" s="109"/>
      <c r="E43" s="109"/>
      <c r="F43" s="109"/>
      <c r="G43" s="109"/>
      <c r="H43" s="109"/>
      <c r="I43" s="109"/>
    </row>
    <row r="44" spans="1:21" x14ac:dyDescent="0.35">
      <c r="A44" s="48" t="s">
        <v>222</v>
      </c>
      <c r="B44" s="109" t="s">
        <v>223</v>
      </c>
      <c r="C44" s="109"/>
      <c r="D44" s="109"/>
      <c r="E44" s="109"/>
      <c r="F44" s="109"/>
      <c r="G44" s="109"/>
      <c r="H44" s="109"/>
      <c r="I44" s="109"/>
    </row>
    <row r="45" spans="1:21"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18" priority="2">
      <formula>"$G3=1"</formula>
    </cfRule>
  </conditionalFormatting>
  <hyperlinks>
    <hyperlink ref="K1" location="Contents!B81" display="Contents" xr:uid="{F7E55C19-0681-43AA-9292-8D6EA20BFC93}"/>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6ACC5-28DC-4E2F-A637-ADA645C01393}">
  <dimension ref="A1:U45"/>
  <sheetViews>
    <sheetView zoomScale="90" zoomScaleNormal="90" workbookViewId="0">
      <selection activeCell="B5" sqref="B5"/>
    </sheetView>
  </sheetViews>
  <sheetFormatPr defaultRowHeight="14.5" x14ac:dyDescent="0.35"/>
  <cols>
    <col min="1" max="1" width="26.81640625" bestFit="1" customWidth="1"/>
    <col min="2" max="13" width="15.7265625" customWidth="1"/>
  </cols>
  <sheetData>
    <row r="1" spans="1:21"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21" s="4" customFormat="1" ht="17.25" customHeight="1" x14ac:dyDescent="0.35">
      <c r="A2" s="2" t="s">
        <v>3</v>
      </c>
      <c r="B2" s="3" t="str">
        <f>'Table 5.1'!$B$2</f>
        <v>Chapter 5: Integrating digital technologies into teaching</v>
      </c>
      <c r="C2" s="3"/>
      <c r="D2" s="3"/>
      <c r="E2" s="3"/>
      <c r="F2" s="3"/>
      <c r="G2" s="3"/>
      <c r="H2" s="3"/>
      <c r="I2" s="3"/>
      <c r="J2" s="3"/>
      <c r="K2" s="3"/>
    </row>
    <row r="3" spans="1:21" s="4" customFormat="1" ht="17.25" customHeight="1" x14ac:dyDescent="0.35">
      <c r="A3" s="2"/>
      <c r="B3" s="3"/>
      <c r="C3" s="3"/>
      <c r="D3" s="3"/>
      <c r="E3" s="3"/>
      <c r="F3" s="3"/>
      <c r="G3" s="3"/>
      <c r="H3" s="3"/>
      <c r="I3" s="3"/>
      <c r="J3" s="3"/>
      <c r="K3" s="3"/>
    </row>
    <row r="4" spans="1:21" s="4" customFormat="1" ht="17.25" customHeight="1" x14ac:dyDescent="0.35">
      <c r="A4" s="2" t="s">
        <v>6</v>
      </c>
      <c r="B4" s="3" t="str">
        <f>'Table 5.24'!B4</f>
        <v xml:space="preserve">Figure 5.16: Teachers reporting access to certain supportive conditions for integrating digital technologies into teaching </v>
      </c>
      <c r="C4" s="3"/>
      <c r="D4" s="3"/>
      <c r="E4" s="3"/>
      <c r="F4" s="3"/>
      <c r="G4" s="3"/>
      <c r="H4" s="3"/>
      <c r="I4" s="3"/>
      <c r="J4" s="3"/>
      <c r="K4" s="3"/>
    </row>
    <row r="5" spans="1:21" s="4" customFormat="1" ht="17.25" customHeight="1" x14ac:dyDescent="0.35">
      <c r="A5" s="2"/>
      <c r="B5" s="3"/>
      <c r="C5" s="3"/>
      <c r="D5" s="3"/>
      <c r="E5" s="3"/>
      <c r="F5" s="3"/>
      <c r="G5" s="3"/>
      <c r="H5" s="3"/>
      <c r="I5" s="3"/>
      <c r="J5" s="3"/>
      <c r="K5" s="3"/>
    </row>
    <row r="6" spans="1:21" ht="17.25" customHeight="1" x14ac:dyDescent="0.35">
      <c r="A6" s="2" t="s">
        <v>8</v>
      </c>
      <c r="B6" s="3">
        <v>2023</v>
      </c>
      <c r="C6" s="3"/>
      <c r="D6" s="3"/>
      <c r="E6" s="3"/>
      <c r="F6" s="3"/>
      <c r="G6" s="3"/>
      <c r="H6" s="3"/>
      <c r="I6" s="3"/>
      <c r="J6" s="3"/>
      <c r="K6" s="3"/>
    </row>
    <row r="7" spans="1:21" ht="17.25" customHeight="1" x14ac:dyDescent="0.35">
      <c r="A7" s="5"/>
    </row>
    <row r="8" spans="1:21" ht="24" customHeight="1" x14ac:dyDescent="0.35">
      <c r="A8" s="2" t="s">
        <v>9</v>
      </c>
      <c r="B8" s="16" t="s">
        <v>263</v>
      </c>
      <c r="C8" s="17"/>
      <c r="D8" s="17"/>
      <c r="E8" s="17"/>
      <c r="F8" s="17"/>
      <c r="G8" s="17"/>
      <c r="H8" s="17"/>
      <c r="I8" s="17"/>
      <c r="J8" s="17"/>
      <c r="K8" s="17"/>
    </row>
    <row r="9" spans="1:21" x14ac:dyDescent="0.35">
      <c r="A9" s="2" t="s">
        <v>11</v>
      </c>
      <c r="B9" s="3" t="s">
        <v>12</v>
      </c>
      <c r="C9" s="18"/>
      <c r="D9" s="18"/>
      <c r="E9" s="18"/>
      <c r="F9" s="18"/>
      <c r="G9" s="18"/>
      <c r="H9" s="18"/>
      <c r="I9" s="18"/>
      <c r="J9" s="18"/>
      <c r="K9" s="18"/>
    </row>
    <row r="12" spans="1:21" x14ac:dyDescent="0.35">
      <c r="B12" s="130" t="s">
        <v>250</v>
      </c>
      <c r="C12" s="131"/>
      <c r="D12" s="131"/>
      <c r="E12" s="132"/>
      <c r="F12" s="130" t="s">
        <v>251</v>
      </c>
      <c r="G12" s="131"/>
      <c r="H12" s="131"/>
      <c r="I12" s="132"/>
    </row>
    <row r="13" spans="1:21" ht="28" x14ac:dyDescent="0.35">
      <c r="A13" s="23"/>
      <c r="B13" s="22" t="s">
        <v>19</v>
      </c>
      <c r="C13" s="22" t="s">
        <v>20</v>
      </c>
      <c r="D13" s="22" t="s">
        <v>21</v>
      </c>
      <c r="E13" s="22" t="s">
        <v>22</v>
      </c>
      <c r="F13" s="22" t="s">
        <v>19</v>
      </c>
      <c r="G13" s="22" t="s">
        <v>20</v>
      </c>
      <c r="H13" s="22" t="s">
        <v>21</v>
      </c>
      <c r="I13" s="22" t="s">
        <v>22</v>
      </c>
      <c r="J13" s="34"/>
      <c r="K13" s="34"/>
      <c r="L13" s="34"/>
      <c r="M13" s="34"/>
    </row>
    <row r="14" spans="1:21" x14ac:dyDescent="0.35">
      <c r="A14" s="21" t="s">
        <v>208</v>
      </c>
      <c r="B14" s="82">
        <v>215</v>
      </c>
      <c r="C14" s="83">
        <v>2352.6307400000001</v>
      </c>
      <c r="D14" s="99">
        <v>14.195913333</v>
      </c>
      <c r="E14" s="99">
        <v>1.2992367708000001</v>
      </c>
      <c r="F14" s="82">
        <v>725</v>
      </c>
      <c r="G14" s="83">
        <v>8834.1486949999999</v>
      </c>
      <c r="H14" s="99">
        <v>53.305776844999997</v>
      </c>
      <c r="I14" s="99">
        <v>1.4100222418999999</v>
      </c>
      <c r="J14" s="93"/>
      <c r="K14" s="93"/>
      <c r="L14" s="93"/>
      <c r="M14" s="93"/>
      <c r="N14" s="87"/>
      <c r="O14" s="87"/>
      <c r="P14" s="87"/>
      <c r="Q14" s="87"/>
      <c r="R14" s="87"/>
      <c r="S14" s="87"/>
      <c r="T14" s="87"/>
      <c r="U14" s="87"/>
    </row>
    <row r="15" spans="1:21" x14ac:dyDescent="0.35">
      <c r="A15" s="21" t="s">
        <v>29</v>
      </c>
      <c r="B15" s="82">
        <v>689</v>
      </c>
      <c r="C15" s="83">
        <v>8431.8202829999991</v>
      </c>
      <c r="D15" s="99">
        <v>22.365176911999999</v>
      </c>
      <c r="E15" s="99">
        <v>1.010236175</v>
      </c>
      <c r="F15" s="82">
        <v>1516</v>
      </c>
      <c r="G15" s="83">
        <v>18650.616228999999</v>
      </c>
      <c r="H15" s="99">
        <v>49.470258790000003</v>
      </c>
      <c r="I15" s="99">
        <v>1.0550215283</v>
      </c>
      <c r="J15" s="93"/>
      <c r="K15" s="93"/>
      <c r="L15" s="93"/>
      <c r="M15" s="93"/>
      <c r="N15" s="87"/>
      <c r="O15" s="87"/>
      <c r="P15" s="87"/>
      <c r="Q15" s="87"/>
      <c r="R15" s="87"/>
      <c r="S15" s="87"/>
      <c r="T15" s="87"/>
      <c r="U15" s="87"/>
    </row>
    <row r="16" spans="1:21" x14ac:dyDescent="0.35">
      <c r="A16" s="21" t="s">
        <v>209</v>
      </c>
      <c r="B16" s="82">
        <v>54</v>
      </c>
      <c r="C16" s="83">
        <v>530.32361200000003</v>
      </c>
      <c r="D16" s="99">
        <v>5.2241628788999996</v>
      </c>
      <c r="E16" s="99">
        <v>0.93506249409999997</v>
      </c>
      <c r="F16" s="82">
        <v>334</v>
      </c>
      <c r="G16" s="83">
        <v>4171.5103779999999</v>
      </c>
      <c r="H16" s="99">
        <v>41.093115935</v>
      </c>
      <c r="I16" s="99">
        <v>2.3426673407999998</v>
      </c>
      <c r="J16" s="93"/>
      <c r="K16" s="93"/>
      <c r="L16" s="93"/>
      <c r="M16" s="93"/>
      <c r="N16" s="87"/>
      <c r="O16" s="87"/>
      <c r="P16" s="87"/>
      <c r="Q16" s="87"/>
      <c r="R16" s="87"/>
      <c r="S16" s="87"/>
      <c r="T16" s="87"/>
      <c r="U16" s="87"/>
    </row>
    <row r="17" spans="1:21" x14ac:dyDescent="0.35">
      <c r="A17" s="21" t="s">
        <v>210</v>
      </c>
      <c r="B17" s="82">
        <v>156</v>
      </c>
      <c r="C17" s="83">
        <v>16755.537151</v>
      </c>
      <c r="D17" s="99">
        <v>7.8813301466999999</v>
      </c>
      <c r="E17" s="99">
        <v>0.92344654530000003</v>
      </c>
      <c r="F17" s="82">
        <v>591</v>
      </c>
      <c r="G17" s="83">
        <v>60090.344592000001</v>
      </c>
      <c r="H17" s="99">
        <v>28.264796293</v>
      </c>
      <c r="I17" s="99">
        <v>1.5116503459999999</v>
      </c>
      <c r="J17" s="93"/>
      <c r="K17" s="93"/>
      <c r="L17" s="93"/>
      <c r="M17" s="93"/>
      <c r="N17" s="87"/>
      <c r="O17" s="87"/>
      <c r="P17" s="87"/>
      <c r="Q17" s="87"/>
      <c r="R17" s="87"/>
      <c r="S17" s="87"/>
      <c r="T17" s="87"/>
      <c r="U17" s="87"/>
    </row>
    <row r="18" spans="1:21" x14ac:dyDescent="0.35">
      <c r="A18" s="21" t="s">
        <v>32</v>
      </c>
      <c r="B18" s="82">
        <v>215</v>
      </c>
      <c r="C18" s="83">
        <v>2400.5600519999998</v>
      </c>
      <c r="D18" s="99">
        <v>9.2241630580000002</v>
      </c>
      <c r="E18" s="99">
        <v>0.78311629670000005</v>
      </c>
      <c r="F18" s="82">
        <v>962</v>
      </c>
      <c r="G18" s="83">
        <v>10885.713408</v>
      </c>
      <c r="H18" s="99">
        <v>41.828403925000003</v>
      </c>
      <c r="I18" s="99">
        <v>1.3785084827</v>
      </c>
      <c r="J18" s="93"/>
      <c r="K18" s="93"/>
      <c r="L18" s="93"/>
      <c r="M18" s="93"/>
      <c r="N18" s="87"/>
      <c r="O18" s="87"/>
      <c r="P18" s="87"/>
      <c r="Q18" s="87"/>
      <c r="R18" s="87"/>
      <c r="S18" s="87"/>
      <c r="T18" s="87"/>
      <c r="U18" s="87"/>
    </row>
    <row r="19" spans="1:21" x14ac:dyDescent="0.35">
      <c r="A19" s="21" t="s">
        <v>33</v>
      </c>
      <c r="B19" s="82">
        <v>773</v>
      </c>
      <c r="C19" s="83">
        <v>15512.352537999999</v>
      </c>
      <c r="D19" s="99">
        <v>12.356621505</v>
      </c>
      <c r="E19" s="99">
        <v>0.73146828429999999</v>
      </c>
      <c r="F19" s="82">
        <v>2975</v>
      </c>
      <c r="G19" s="83">
        <v>61491.063311999998</v>
      </c>
      <c r="H19" s="99">
        <v>48.981725589</v>
      </c>
      <c r="I19" s="99">
        <v>1.0751365202000001</v>
      </c>
      <c r="J19" s="93"/>
      <c r="K19" s="93"/>
      <c r="L19" s="93"/>
      <c r="M19" s="93"/>
      <c r="N19" s="87"/>
      <c r="O19" s="87"/>
      <c r="P19" s="87"/>
      <c r="Q19" s="87"/>
      <c r="R19" s="87"/>
      <c r="S19" s="87"/>
      <c r="T19" s="87"/>
      <c r="U19" s="87"/>
    </row>
    <row r="20" spans="1:21" x14ac:dyDescent="0.35">
      <c r="A20" s="21" t="s">
        <v>211</v>
      </c>
      <c r="B20" s="82">
        <v>80</v>
      </c>
      <c r="C20" s="83">
        <v>8867.287902</v>
      </c>
      <c r="D20" s="99">
        <v>5.9990683987000004</v>
      </c>
      <c r="E20" s="99">
        <v>0.76645213899999998</v>
      </c>
      <c r="F20" s="82">
        <v>430</v>
      </c>
      <c r="G20" s="83">
        <v>43026.989237000002</v>
      </c>
      <c r="H20" s="99">
        <v>29.109447475</v>
      </c>
      <c r="I20" s="99">
        <v>1.3258391865000001</v>
      </c>
      <c r="J20" s="93"/>
      <c r="K20" s="93"/>
      <c r="L20" s="93"/>
      <c r="M20" s="93"/>
      <c r="N20" s="87"/>
      <c r="O20" s="87"/>
      <c r="P20" s="87"/>
      <c r="Q20" s="87"/>
      <c r="R20" s="87"/>
      <c r="S20" s="87"/>
      <c r="T20" s="87"/>
      <c r="U20" s="87"/>
    </row>
    <row r="21" spans="1:21" x14ac:dyDescent="0.35">
      <c r="A21" s="21" t="s">
        <v>35</v>
      </c>
      <c r="B21" s="82">
        <v>212</v>
      </c>
      <c r="C21" s="83">
        <v>1347.0132639999999</v>
      </c>
      <c r="D21" s="99">
        <v>11.66543412</v>
      </c>
      <c r="E21" s="99">
        <v>0.91236400070000001</v>
      </c>
      <c r="F21" s="82">
        <v>1093</v>
      </c>
      <c r="G21" s="83">
        <v>6899.595507</v>
      </c>
      <c r="H21" s="99">
        <v>59.752029888000003</v>
      </c>
      <c r="I21" s="99">
        <v>1.2033091754</v>
      </c>
      <c r="J21" s="93"/>
      <c r="K21" s="93"/>
      <c r="L21" s="93"/>
      <c r="M21" s="93"/>
      <c r="N21" s="87"/>
      <c r="O21" s="87"/>
      <c r="P21" s="87"/>
      <c r="Q21" s="87"/>
      <c r="R21" s="87"/>
      <c r="S21" s="87"/>
      <c r="T21" s="87"/>
      <c r="U21" s="87"/>
    </row>
    <row r="22" spans="1:21" x14ac:dyDescent="0.35">
      <c r="A22" s="21" t="s">
        <v>36</v>
      </c>
      <c r="B22" s="82">
        <v>167</v>
      </c>
      <c r="C22" s="83">
        <v>9827.0341860000008</v>
      </c>
      <c r="D22" s="99">
        <v>8.0355447935999997</v>
      </c>
      <c r="E22" s="99">
        <v>0.84034812439999995</v>
      </c>
      <c r="F22" s="82">
        <v>1165</v>
      </c>
      <c r="G22" s="83">
        <v>66613.473865000007</v>
      </c>
      <c r="H22" s="99">
        <v>54.469694820999997</v>
      </c>
      <c r="I22" s="99">
        <v>1.3652619834999999</v>
      </c>
      <c r="J22" s="93"/>
      <c r="K22" s="93"/>
      <c r="L22" s="93"/>
      <c r="M22" s="93"/>
      <c r="N22" s="87"/>
      <c r="O22" s="87"/>
      <c r="P22" s="87"/>
      <c r="Q22" s="87"/>
      <c r="R22" s="87"/>
      <c r="S22" s="87"/>
      <c r="T22" s="87"/>
      <c r="U22" s="87"/>
    </row>
    <row r="23" spans="1:21" x14ac:dyDescent="0.35">
      <c r="A23" s="21" t="s">
        <v>212</v>
      </c>
      <c r="B23" s="82">
        <v>130</v>
      </c>
      <c r="C23" s="83">
        <v>337.55128200000001</v>
      </c>
      <c r="D23" s="99">
        <v>13.736572421</v>
      </c>
      <c r="E23" s="99">
        <v>1.3986902836999999</v>
      </c>
      <c r="F23" s="82">
        <v>452</v>
      </c>
      <c r="G23" s="83">
        <v>1121.130396</v>
      </c>
      <c r="H23" s="99">
        <v>45.624145740000003</v>
      </c>
      <c r="I23" s="99">
        <v>1.9764694106</v>
      </c>
      <c r="J23" s="93"/>
      <c r="K23" s="93"/>
      <c r="L23" s="93"/>
      <c r="M23" s="93"/>
      <c r="N23" s="87"/>
      <c r="O23" s="87"/>
      <c r="P23" s="87"/>
      <c r="Q23" s="87"/>
      <c r="R23" s="87"/>
      <c r="S23" s="87"/>
      <c r="T23" s="87"/>
      <c r="U23" s="87"/>
    </row>
    <row r="24" spans="1:21" x14ac:dyDescent="0.35">
      <c r="A24" s="21" t="s">
        <v>38</v>
      </c>
      <c r="B24" s="82">
        <v>189</v>
      </c>
      <c r="C24" s="83">
        <v>779.60434799999996</v>
      </c>
      <c r="D24" s="99">
        <v>11.514119457</v>
      </c>
      <c r="E24" s="99">
        <v>1.2134168838999999</v>
      </c>
      <c r="F24" s="82">
        <v>957</v>
      </c>
      <c r="G24" s="83">
        <v>3826.44652</v>
      </c>
      <c r="H24" s="99">
        <v>56.513489751999998</v>
      </c>
      <c r="I24" s="99">
        <v>1.2526317331000001</v>
      </c>
      <c r="J24" s="93"/>
      <c r="K24" s="93"/>
      <c r="L24" s="93"/>
      <c r="M24" s="93"/>
      <c r="N24" s="87"/>
      <c r="O24" s="87"/>
      <c r="P24" s="87"/>
      <c r="Q24" s="87"/>
      <c r="R24" s="87"/>
      <c r="S24" s="87"/>
      <c r="T24" s="87"/>
      <c r="U24" s="87"/>
    </row>
    <row r="25" spans="1:21" x14ac:dyDescent="0.35">
      <c r="A25" s="21" t="s">
        <v>40</v>
      </c>
      <c r="B25" s="82">
        <v>147</v>
      </c>
      <c r="C25" s="83">
        <v>2866.970319</v>
      </c>
      <c r="D25" s="99">
        <v>9.2575073126999996</v>
      </c>
      <c r="E25" s="99">
        <v>1.1210434524999999</v>
      </c>
      <c r="F25" s="82">
        <v>613</v>
      </c>
      <c r="G25" s="83">
        <v>12520.668294999999</v>
      </c>
      <c r="H25" s="99">
        <v>40.429500617000002</v>
      </c>
      <c r="I25" s="99">
        <v>1.899086694</v>
      </c>
      <c r="J25" s="93"/>
      <c r="K25" s="93"/>
      <c r="L25" s="93"/>
      <c r="M25" s="93"/>
      <c r="N25" s="87"/>
      <c r="O25" s="87"/>
      <c r="P25" s="87"/>
      <c r="Q25" s="87"/>
      <c r="R25" s="87"/>
      <c r="S25" s="87"/>
      <c r="T25" s="87"/>
      <c r="U25" s="87"/>
    </row>
    <row r="26" spans="1:21" x14ac:dyDescent="0.35">
      <c r="A26" s="21" t="s">
        <v>213</v>
      </c>
      <c r="B26" s="82">
        <v>37</v>
      </c>
      <c r="C26" s="83">
        <v>125.177369</v>
      </c>
      <c r="D26" s="99">
        <v>7.5215757943000003</v>
      </c>
      <c r="E26" s="99">
        <v>1.5799325601</v>
      </c>
      <c r="F26" s="82">
        <v>158</v>
      </c>
      <c r="G26" s="83">
        <v>683.47293100000002</v>
      </c>
      <c r="H26" s="99">
        <v>41.068074086999999</v>
      </c>
      <c r="I26" s="99">
        <v>2.6224958604999999</v>
      </c>
      <c r="J26" s="93"/>
      <c r="K26" s="93"/>
      <c r="L26" s="93"/>
      <c r="M26" s="93"/>
      <c r="N26" s="87"/>
      <c r="O26" s="87"/>
      <c r="P26" s="87"/>
      <c r="Q26" s="87"/>
      <c r="R26" s="87"/>
      <c r="S26" s="87"/>
      <c r="T26" s="87"/>
      <c r="U26" s="87"/>
    </row>
    <row r="27" spans="1:21" x14ac:dyDescent="0.35">
      <c r="A27" s="21" t="s">
        <v>214</v>
      </c>
      <c r="B27" s="82">
        <v>332</v>
      </c>
      <c r="C27" s="83">
        <v>6178.5751970000001</v>
      </c>
      <c r="D27" s="99">
        <v>22.390781507</v>
      </c>
      <c r="E27" s="99">
        <v>1.6271635116000001</v>
      </c>
      <c r="F27" s="82">
        <v>670</v>
      </c>
      <c r="G27" s="83">
        <v>11573.428164000001</v>
      </c>
      <c r="H27" s="99">
        <v>41.941401220000003</v>
      </c>
      <c r="I27" s="99">
        <v>1.5066442878999999</v>
      </c>
      <c r="J27" s="93"/>
      <c r="K27" s="93"/>
      <c r="L27" s="93"/>
      <c r="M27" s="93"/>
      <c r="N27" s="87"/>
      <c r="O27" s="87"/>
      <c r="P27" s="87"/>
      <c r="Q27" s="87"/>
      <c r="R27" s="87"/>
      <c r="S27" s="87"/>
      <c r="T27" s="87"/>
      <c r="U27" s="87"/>
    </row>
    <row r="28" spans="1:21" x14ac:dyDescent="0.35">
      <c r="A28" s="21" t="s">
        <v>43</v>
      </c>
      <c r="B28" s="82">
        <v>96</v>
      </c>
      <c r="C28" s="83">
        <v>1092.317037</v>
      </c>
      <c r="D28" s="99">
        <v>4.8987033545000003</v>
      </c>
      <c r="E28" s="99">
        <v>0.58087932419999999</v>
      </c>
      <c r="F28" s="82">
        <v>748</v>
      </c>
      <c r="G28" s="83">
        <v>8134.3231800000003</v>
      </c>
      <c r="H28" s="99">
        <v>36.479918281000003</v>
      </c>
      <c r="I28" s="99">
        <v>1.2310952304</v>
      </c>
      <c r="J28" s="93"/>
      <c r="K28" s="93"/>
      <c r="L28" s="93"/>
      <c r="M28" s="93"/>
      <c r="N28" s="87"/>
      <c r="O28" s="87"/>
      <c r="P28" s="87"/>
      <c r="Q28" s="87"/>
      <c r="R28" s="87"/>
      <c r="S28" s="87"/>
      <c r="T28" s="87"/>
      <c r="U28" s="87"/>
    </row>
    <row r="29" spans="1:21" x14ac:dyDescent="0.35">
      <c r="A29" s="21" t="s">
        <v>44</v>
      </c>
      <c r="B29" s="82">
        <v>340</v>
      </c>
      <c r="C29" s="83">
        <v>11732.420948000001</v>
      </c>
      <c r="D29" s="99">
        <v>20.963450012999999</v>
      </c>
      <c r="E29" s="99">
        <v>1.7449262441</v>
      </c>
      <c r="F29" s="82">
        <v>893</v>
      </c>
      <c r="G29" s="83">
        <v>29944.140407999999</v>
      </c>
      <c r="H29" s="99">
        <v>53.504088662000001</v>
      </c>
      <c r="I29" s="99">
        <v>1.9539734984999999</v>
      </c>
      <c r="J29" s="93"/>
      <c r="K29" s="93"/>
      <c r="L29" s="93"/>
      <c r="M29" s="93"/>
      <c r="N29" s="87"/>
      <c r="O29" s="87"/>
      <c r="P29" s="87"/>
      <c r="Q29" s="87"/>
      <c r="R29" s="87"/>
      <c r="S29" s="87"/>
      <c r="T29" s="87"/>
      <c r="U29" s="87"/>
    </row>
    <row r="30" spans="1:21" x14ac:dyDescent="0.35">
      <c r="A30" s="21" t="s">
        <v>45</v>
      </c>
      <c r="B30" s="82">
        <v>195</v>
      </c>
      <c r="C30" s="83">
        <v>654.001938</v>
      </c>
      <c r="D30" s="99">
        <v>8.7255711882</v>
      </c>
      <c r="E30" s="99">
        <v>0.78644882650000003</v>
      </c>
      <c r="F30" s="82">
        <v>1360</v>
      </c>
      <c r="G30" s="83">
        <v>4460.7133219999996</v>
      </c>
      <c r="H30" s="99">
        <v>59.514000469000003</v>
      </c>
      <c r="I30" s="99">
        <v>1.1390226882000001</v>
      </c>
      <c r="J30" s="93"/>
      <c r="K30" s="93"/>
      <c r="L30" s="93"/>
      <c r="M30" s="93"/>
      <c r="N30" s="87"/>
      <c r="O30" s="87"/>
      <c r="P30" s="87"/>
      <c r="Q30" s="87"/>
      <c r="R30" s="87"/>
      <c r="S30" s="87"/>
      <c r="T30" s="87"/>
      <c r="U30" s="87"/>
    </row>
    <row r="31" spans="1:21" x14ac:dyDescent="0.35">
      <c r="A31" s="21" t="s">
        <v>215</v>
      </c>
      <c r="B31" s="82">
        <v>212</v>
      </c>
      <c r="C31" s="83">
        <v>2484.1851769999998</v>
      </c>
      <c r="D31" s="99">
        <v>9.3132671876999993</v>
      </c>
      <c r="E31" s="99">
        <v>1.0766487551999999</v>
      </c>
      <c r="F31" s="82">
        <v>1296</v>
      </c>
      <c r="G31" s="83">
        <v>15027.534712999999</v>
      </c>
      <c r="H31" s="99">
        <v>56.338572208999999</v>
      </c>
      <c r="I31" s="99">
        <v>1.2128151994</v>
      </c>
      <c r="J31" s="93"/>
      <c r="K31" s="93"/>
      <c r="L31" s="93"/>
      <c r="M31" s="93"/>
      <c r="N31" s="87"/>
      <c r="O31" s="87"/>
      <c r="P31" s="87"/>
      <c r="Q31" s="87"/>
      <c r="R31" s="87"/>
      <c r="S31" s="87"/>
      <c r="T31" s="87"/>
      <c r="U31" s="87"/>
    </row>
    <row r="32" spans="1:21" x14ac:dyDescent="0.35">
      <c r="A32" s="21" t="s">
        <v>47</v>
      </c>
      <c r="B32" s="82">
        <v>208</v>
      </c>
      <c r="C32" s="83">
        <v>1473.7013449999999</v>
      </c>
      <c r="D32" s="99">
        <v>9.9267792306999993</v>
      </c>
      <c r="E32" s="99">
        <v>0.87813504720000002</v>
      </c>
      <c r="F32" s="82">
        <v>843</v>
      </c>
      <c r="G32" s="83">
        <v>6069.6937719999996</v>
      </c>
      <c r="H32" s="99">
        <v>40.885156453</v>
      </c>
      <c r="I32" s="99">
        <v>1.4169962419</v>
      </c>
      <c r="J32" s="93"/>
      <c r="K32" s="93"/>
      <c r="L32" s="93"/>
      <c r="M32" s="93"/>
      <c r="N32" s="87"/>
      <c r="O32" s="87"/>
      <c r="P32" s="87"/>
      <c r="Q32" s="87"/>
      <c r="R32" s="87"/>
      <c r="S32" s="87"/>
      <c r="T32" s="87"/>
      <c r="U32" s="87"/>
    </row>
    <row r="33" spans="1:21" x14ac:dyDescent="0.35">
      <c r="A33" s="21" t="s">
        <v>216</v>
      </c>
      <c r="B33" s="82">
        <v>163</v>
      </c>
      <c r="C33" s="83">
        <v>2596.8146769999998</v>
      </c>
      <c r="D33" s="99">
        <v>11.765853395000001</v>
      </c>
      <c r="E33" s="99">
        <v>1.2249248804999999</v>
      </c>
      <c r="F33" s="82">
        <v>550</v>
      </c>
      <c r="G33" s="83">
        <v>8552.4182669999991</v>
      </c>
      <c r="H33" s="99">
        <v>38.749973343999997</v>
      </c>
      <c r="I33" s="99">
        <v>1.4962402941999999</v>
      </c>
      <c r="J33" s="93"/>
      <c r="K33" s="93"/>
      <c r="L33" s="93"/>
      <c r="M33" s="93"/>
      <c r="N33" s="87"/>
      <c r="O33" s="87"/>
      <c r="P33" s="87"/>
      <c r="Q33" s="87"/>
      <c r="R33" s="87"/>
      <c r="S33" s="87"/>
      <c r="T33" s="87"/>
      <c r="U33" s="87"/>
    </row>
    <row r="34" spans="1:21" x14ac:dyDescent="0.35">
      <c r="A34" s="21" t="s">
        <v>50</v>
      </c>
      <c r="B34" s="82">
        <v>87</v>
      </c>
      <c r="C34" s="83">
        <v>607.33005200000002</v>
      </c>
      <c r="D34" s="99">
        <v>6.4595334713000003</v>
      </c>
      <c r="E34" s="99">
        <v>1.1062055696999999</v>
      </c>
      <c r="F34" s="82">
        <v>542</v>
      </c>
      <c r="G34" s="83">
        <v>3815.0046229999998</v>
      </c>
      <c r="H34" s="99">
        <v>40.576207257999997</v>
      </c>
      <c r="I34" s="99">
        <v>2.5214020897</v>
      </c>
      <c r="J34" s="93"/>
      <c r="K34" s="93"/>
      <c r="L34" s="93"/>
      <c r="M34" s="93"/>
      <c r="N34" s="87"/>
      <c r="O34" s="87"/>
      <c r="P34" s="87"/>
      <c r="Q34" s="87"/>
      <c r="R34" s="87"/>
      <c r="S34" s="87"/>
      <c r="T34" s="87"/>
      <c r="U34" s="87"/>
    </row>
    <row r="35" spans="1:21" x14ac:dyDescent="0.35">
      <c r="A35" s="21" t="s">
        <v>51</v>
      </c>
      <c r="B35" s="82">
        <v>367</v>
      </c>
      <c r="C35" s="83">
        <v>2869.7879389999998</v>
      </c>
      <c r="D35" s="99">
        <v>15.274278469</v>
      </c>
      <c r="E35" s="99">
        <v>1.1516277517</v>
      </c>
      <c r="F35" s="82">
        <v>1141</v>
      </c>
      <c r="G35" s="83">
        <v>10084.356427000001</v>
      </c>
      <c r="H35" s="99">
        <v>53.673397313999999</v>
      </c>
      <c r="I35" s="99">
        <v>1.9000582935000001</v>
      </c>
      <c r="J35" s="93"/>
      <c r="K35" s="93"/>
      <c r="L35" s="93"/>
      <c r="M35" s="93"/>
      <c r="N35" s="87"/>
      <c r="O35" s="87"/>
      <c r="P35" s="87"/>
      <c r="Q35" s="87"/>
      <c r="R35" s="87"/>
      <c r="S35" s="87"/>
      <c r="T35" s="87"/>
      <c r="U35" s="87"/>
    </row>
    <row r="36" spans="1:21" x14ac:dyDescent="0.35">
      <c r="A36" s="21" t="s">
        <v>217</v>
      </c>
      <c r="B36" s="82">
        <v>33</v>
      </c>
      <c r="C36" s="83">
        <v>263.82032400000003</v>
      </c>
      <c r="D36" s="99">
        <v>9.8790389948000001</v>
      </c>
      <c r="E36" s="99">
        <v>1.1997240712999999</v>
      </c>
      <c r="F36" s="82">
        <v>147</v>
      </c>
      <c r="G36" s="83">
        <v>1373.0530739999999</v>
      </c>
      <c r="H36" s="99">
        <v>51.415465914000002</v>
      </c>
      <c r="I36" s="99">
        <v>3.0554508769000002</v>
      </c>
      <c r="J36" s="93"/>
      <c r="K36" s="93"/>
      <c r="L36" s="93"/>
      <c r="M36" s="93"/>
      <c r="N36" s="87"/>
      <c r="O36" s="87"/>
      <c r="P36" s="87"/>
      <c r="Q36" s="87"/>
      <c r="R36" s="87"/>
      <c r="S36" s="87"/>
      <c r="T36" s="87"/>
      <c r="U36" s="87"/>
    </row>
    <row r="37" spans="1:21" x14ac:dyDescent="0.35">
      <c r="A37" s="21" t="s">
        <v>218</v>
      </c>
      <c r="B37" s="82">
        <v>15</v>
      </c>
      <c r="C37" s="83">
        <v>2013.833306</v>
      </c>
      <c r="D37" s="99">
        <v>5.5845199230000002</v>
      </c>
      <c r="E37" s="99">
        <v>1.6379915101</v>
      </c>
      <c r="F37" s="82">
        <v>115</v>
      </c>
      <c r="G37" s="83">
        <v>15122.842108999999</v>
      </c>
      <c r="H37" s="99">
        <v>41.936843936000002</v>
      </c>
      <c r="I37" s="99">
        <v>3.8537464199000002</v>
      </c>
      <c r="J37" s="93"/>
      <c r="K37" s="93"/>
      <c r="L37" s="93"/>
      <c r="M37" s="93"/>
      <c r="N37" s="87"/>
      <c r="O37" s="87"/>
      <c r="P37" s="87"/>
      <c r="Q37" s="87"/>
      <c r="R37" s="87"/>
      <c r="S37" s="87"/>
      <c r="T37" s="87"/>
      <c r="U37" s="87"/>
    </row>
    <row r="38" spans="1:21" x14ac:dyDescent="0.35">
      <c r="A38" s="21" t="s">
        <v>219</v>
      </c>
      <c r="B38" s="82">
        <v>38</v>
      </c>
      <c r="C38" s="83">
        <v>320.53211499999998</v>
      </c>
      <c r="D38" s="99">
        <v>8.1367651021</v>
      </c>
      <c r="E38" s="99">
        <v>1.4434316281999999</v>
      </c>
      <c r="F38" s="82">
        <v>160</v>
      </c>
      <c r="G38" s="83">
        <v>1379.1754100000001</v>
      </c>
      <c r="H38" s="99">
        <v>35.01061455</v>
      </c>
      <c r="I38" s="99">
        <v>2.9416127517000001</v>
      </c>
      <c r="J38" s="93"/>
      <c r="K38" s="93"/>
      <c r="L38" s="93"/>
      <c r="M38" s="93"/>
      <c r="N38" s="87"/>
      <c r="O38" s="87"/>
      <c r="P38" s="87"/>
      <c r="Q38" s="87"/>
      <c r="R38" s="87"/>
      <c r="S38" s="87"/>
      <c r="T38" s="87"/>
      <c r="U38" s="87"/>
    </row>
    <row r="39" spans="1:21" x14ac:dyDescent="0.35">
      <c r="B39" s="87"/>
      <c r="C39" s="87"/>
      <c r="D39" s="87"/>
      <c r="E39" s="87"/>
      <c r="F39" s="87"/>
      <c r="G39" s="87"/>
      <c r="H39" s="87"/>
      <c r="I39" s="87"/>
      <c r="J39" s="87"/>
      <c r="K39" s="87"/>
      <c r="L39" s="87"/>
      <c r="M39" s="87"/>
      <c r="N39" s="87"/>
      <c r="O39" s="87"/>
      <c r="P39" s="87"/>
      <c r="Q39" s="87"/>
      <c r="R39" s="87"/>
      <c r="S39" s="87"/>
      <c r="T39" s="87"/>
      <c r="U39" s="87"/>
    </row>
    <row r="40" spans="1:21" x14ac:dyDescent="0.35">
      <c r="A40" s="6" t="s">
        <v>52</v>
      </c>
    </row>
    <row r="41" spans="1:21" ht="73.5" customHeight="1" x14ac:dyDescent="0.35">
      <c r="A41" s="7" t="s">
        <v>53</v>
      </c>
      <c r="B41" s="109" t="s">
        <v>264</v>
      </c>
      <c r="C41" s="109"/>
      <c r="D41" s="109"/>
      <c r="E41" s="109"/>
      <c r="F41" s="109"/>
      <c r="G41" s="109"/>
      <c r="H41" s="109"/>
      <c r="I41" s="109"/>
      <c r="J41" s="45"/>
      <c r="K41" s="45"/>
      <c r="L41" s="45"/>
      <c r="M41" s="45"/>
    </row>
    <row r="42" spans="1:21" ht="30.75" customHeight="1" x14ac:dyDescent="0.35">
      <c r="B42" s="109" t="s">
        <v>253</v>
      </c>
      <c r="C42" s="109"/>
      <c r="D42" s="109"/>
      <c r="E42" s="109"/>
      <c r="F42" s="109"/>
      <c r="G42" s="109"/>
      <c r="H42" s="109"/>
      <c r="I42" s="109"/>
      <c r="J42" s="45"/>
      <c r="K42" s="45"/>
      <c r="L42" s="45"/>
      <c r="M42" s="45"/>
    </row>
    <row r="43" spans="1:21" ht="32.9" customHeight="1" x14ac:dyDescent="0.35">
      <c r="A43" s="48" t="s">
        <v>152</v>
      </c>
      <c r="B43" s="109" t="s">
        <v>221</v>
      </c>
      <c r="C43" s="109"/>
      <c r="D43" s="109"/>
      <c r="E43" s="109"/>
      <c r="F43" s="109"/>
      <c r="G43" s="109"/>
      <c r="H43" s="109"/>
      <c r="I43" s="109"/>
    </row>
    <row r="44" spans="1:21" x14ac:dyDescent="0.35">
      <c r="A44" s="48" t="s">
        <v>222</v>
      </c>
      <c r="B44" s="109" t="s">
        <v>223</v>
      </c>
      <c r="C44" s="109"/>
      <c r="D44" s="109"/>
      <c r="E44" s="109"/>
      <c r="F44" s="109"/>
      <c r="G44" s="109"/>
      <c r="H44" s="109"/>
      <c r="I44" s="109"/>
    </row>
    <row r="45" spans="1:21"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17" priority="2">
      <formula>"$G3=1"</formula>
    </cfRule>
  </conditionalFormatting>
  <hyperlinks>
    <hyperlink ref="K1" location="Contents!B82" display="Contents" xr:uid="{F021C357-0DF5-4B37-AF9E-3F2050BB9718}"/>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818D6-CCCA-472A-8B05-61AD82A214A7}">
  <dimension ref="A1:R45"/>
  <sheetViews>
    <sheetView zoomScale="90" zoomScaleNormal="90" workbookViewId="0">
      <selection activeCell="B5" sqref="B5"/>
    </sheetView>
  </sheetViews>
  <sheetFormatPr defaultRowHeight="14.5" x14ac:dyDescent="0.35"/>
  <cols>
    <col min="1" max="1" width="26.81640625" bestFit="1" customWidth="1"/>
    <col min="2" max="13" width="15.7265625" customWidth="1"/>
  </cols>
  <sheetData>
    <row r="1" spans="1:18"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35">
      <c r="A2" s="2" t="s">
        <v>3</v>
      </c>
      <c r="B2" s="3" t="str">
        <f>'Table 5.1'!$B$2</f>
        <v>Chapter 5: Integrating digital technologies into teaching</v>
      </c>
      <c r="C2" s="3"/>
      <c r="D2" s="3"/>
      <c r="E2" s="3"/>
      <c r="F2" s="3"/>
      <c r="G2" s="3"/>
      <c r="H2" s="3"/>
      <c r="I2" s="3"/>
      <c r="J2" s="3"/>
      <c r="K2" s="3"/>
    </row>
    <row r="3" spans="1:18" s="4" customFormat="1" ht="17.25" customHeight="1" x14ac:dyDescent="0.35">
      <c r="A3" s="2"/>
      <c r="B3" s="3"/>
      <c r="C3" s="3"/>
      <c r="D3" s="3"/>
      <c r="E3" s="3"/>
      <c r="F3" s="3"/>
      <c r="G3" s="3"/>
      <c r="H3" s="3"/>
      <c r="I3" s="3"/>
      <c r="J3" s="3"/>
      <c r="K3" s="3"/>
    </row>
    <row r="4" spans="1:18" s="4" customFormat="1" ht="17.25" customHeight="1" x14ac:dyDescent="0.35">
      <c r="A4" s="2" t="s">
        <v>6</v>
      </c>
      <c r="B4" s="3" t="str">
        <f>'Table 5.25'!B5</f>
        <v>Figure 5.17: Relationship between supportive conditions and the daily use of digital technologies for teaching</v>
      </c>
      <c r="C4" s="3"/>
      <c r="D4" s="3"/>
      <c r="E4" s="3"/>
      <c r="F4" s="3"/>
      <c r="G4" s="3"/>
      <c r="H4" s="3"/>
      <c r="I4" s="3"/>
      <c r="J4" s="3"/>
      <c r="K4" s="3"/>
    </row>
    <row r="5" spans="1:18" s="4" customFormat="1" ht="17.25" customHeight="1" x14ac:dyDescent="0.35">
      <c r="A5" s="2"/>
      <c r="B5" s="3"/>
      <c r="C5" s="3"/>
      <c r="D5" s="3"/>
      <c r="E5" s="3"/>
      <c r="F5" s="3"/>
      <c r="G5" s="3"/>
      <c r="H5" s="3"/>
      <c r="I5" s="3"/>
      <c r="J5" s="3"/>
      <c r="K5" s="3"/>
    </row>
    <row r="6" spans="1:18" ht="17.25" customHeight="1" x14ac:dyDescent="0.35">
      <c r="A6" s="2" t="s">
        <v>8</v>
      </c>
      <c r="B6" s="3">
        <v>2023</v>
      </c>
      <c r="C6" s="3"/>
      <c r="D6" s="3"/>
      <c r="E6" s="3"/>
      <c r="F6" s="3"/>
      <c r="G6" s="3"/>
      <c r="H6" s="3"/>
      <c r="I6" s="3"/>
      <c r="J6" s="3"/>
      <c r="K6" s="3"/>
    </row>
    <row r="7" spans="1:18" ht="17.25" customHeight="1" x14ac:dyDescent="0.35">
      <c r="A7" s="5"/>
    </row>
    <row r="8" spans="1:18" ht="24" customHeight="1" x14ac:dyDescent="0.35">
      <c r="A8" s="2" t="s">
        <v>9</v>
      </c>
      <c r="B8" s="16" t="s">
        <v>265</v>
      </c>
      <c r="C8" s="17"/>
      <c r="D8" s="17"/>
      <c r="E8" s="17"/>
      <c r="F8" s="17"/>
      <c r="G8" s="17"/>
      <c r="H8" s="17"/>
      <c r="I8" s="17"/>
      <c r="J8" s="17"/>
      <c r="K8" s="17"/>
    </row>
    <row r="9" spans="1:18" x14ac:dyDescent="0.35">
      <c r="A9" s="2" t="s">
        <v>11</v>
      </c>
      <c r="B9" s="3" t="s">
        <v>12</v>
      </c>
      <c r="C9" s="18"/>
      <c r="D9" s="18"/>
      <c r="E9" s="18"/>
      <c r="F9" s="18"/>
      <c r="G9" s="18"/>
      <c r="H9" s="18"/>
      <c r="I9" s="18"/>
      <c r="J9" s="18"/>
      <c r="K9" s="18"/>
    </row>
    <row r="12" spans="1:18" x14ac:dyDescent="0.35">
      <c r="B12" s="130" t="s">
        <v>266</v>
      </c>
      <c r="C12" s="131"/>
      <c r="D12" s="131"/>
      <c r="E12" s="132"/>
      <c r="F12" s="130" t="s">
        <v>267</v>
      </c>
      <c r="G12" s="131"/>
      <c r="H12" s="131"/>
      <c r="I12" s="132"/>
    </row>
    <row r="13" spans="1:18" ht="28" x14ac:dyDescent="0.35">
      <c r="A13" s="23"/>
      <c r="B13" s="22" t="s">
        <v>19</v>
      </c>
      <c r="C13" s="22" t="s">
        <v>20</v>
      </c>
      <c r="D13" s="22" t="s">
        <v>21</v>
      </c>
      <c r="E13" s="22" t="s">
        <v>22</v>
      </c>
      <c r="F13" s="22" t="s">
        <v>19</v>
      </c>
      <c r="G13" s="22" t="s">
        <v>20</v>
      </c>
      <c r="H13" s="22" t="s">
        <v>21</v>
      </c>
      <c r="I13" s="22" t="s">
        <v>22</v>
      </c>
      <c r="J13" s="34"/>
      <c r="K13" s="34"/>
      <c r="L13" s="34"/>
      <c r="M13" s="34"/>
    </row>
    <row r="14" spans="1:18" x14ac:dyDescent="0.35">
      <c r="A14" s="21" t="s">
        <v>208</v>
      </c>
      <c r="B14" s="82">
        <v>521</v>
      </c>
      <c r="C14" s="83">
        <v>6306.6037109999997</v>
      </c>
      <c r="D14" s="99">
        <v>36.512615748000002</v>
      </c>
      <c r="E14" s="99">
        <v>2.376912548</v>
      </c>
      <c r="F14" s="82">
        <v>748</v>
      </c>
      <c r="G14" s="83">
        <v>8979.9137219999993</v>
      </c>
      <c r="H14" s="99">
        <v>51.989970229000001</v>
      </c>
      <c r="I14" s="99">
        <v>1.3335308244999999</v>
      </c>
      <c r="J14" s="93"/>
      <c r="K14" s="93"/>
      <c r="L14" s="93"/>
      <c r="M14" s="93"/>
      <c r="N14" s="87"/>
      <c r="O14" s="87"/>
      <c r="P14" s="87"/>
      <c r="Q14" s="87"/>
      <c r="R14" s="87"/>
    </row>
    <row r="15" spans="1:18" x14ac:dyDescent="0.35">
      <c r="A15" s="21" t="s">
        <v>29</v>
      </c>
      <c r="B15" s="82">
        <v>1305</v>
      </c>
      <c r="C15" s="83">
        <v>16059.278649</v>
      </c>
      <c r="D15" s="99">
        <v>42.559937632999997</v>
      </c>
      <c r="E15" s="99">
        <v>1.1608442489999999</v>
      </c>
      <c r="F15" s="82">
        <v>1428</v>
      </c>
      <c r="G15" s="83">
        <v>17681.545867000001</v>
      </c>
      <c r="H15" s="99">
        <v>46.859233580000001</v>
      </c>
      <c r="I15" s="99">
        <v>1.2358618087</v>
      </c>
      <c r="J15" s="93"/>
      <c r="K15" s="93"/>
      <c r="L15" s="93"/>
      <c r="M15" s="93"/>
      <c r="N15" s="87"/>
      <c r="O15" s="87"/>
      <c r="P15" s="87"/>
      <c r="Q15" s="87"/>
      <c r="R15" s="87"/>
    </row>
    <row r="16" spans="1:18" x14ac:dyDescent="0.35">
      <c r="A16" s="21" t="s">
        <v>209</v>
      </c>
      <c r="B16" s="82">
        <v>555</v>
      </c>
      <c r="C16" s="83">
        <v>6340.52351</v>
      </c>
      <c r="D16" s="99">
        <v>56.930260396999998</v>
      </c>
      <c r="E16" s="99">
        <v>1.5972471921</v>
      </c>
      <c r="F16" s="82">
        <v>362</v>
      </c>
      <c r="G16" s="83">
        <v>4513.4239299999999</v>
      </c>
      <c r="H16" s="99">
        <v>40.525107933000001</v>
      </c>
      <c r="I16" s="99">
        <v>1.5742092555</v>
      </c>
      <c r="J16" s="93"/>
      <c r="K16" s="93"/>
      <c r="L16" s="93"/>
      <c r="M16" s="93"/>
      <c r="N16" s="87"/>
      <c r="O16" s="87"/>
      <c r="P16" s="87"/>
      <c r="Q16" s="87"/>
      <c r="R16" s="87"/>
    </row>
    <row r="17" spans="1:18" x14ac:dyDescent="0.35">
      <c r="A17" s="21" t="s">
        <v>210</v>
      </c>
      <c r="B17" s="82">
        <v>909</v>
      </c>
      <c r="C17" s="83">
        <v>88207.270787000001</v>
      </c>
      <c r="D17" s="99">
        <v>40.463593269</v>
      </c>
      <c r="E17" s="99">
        <v>2.4009915197999998</v>
      </c>
      <c r="F17" s="82">
        <v>1132</v>
      </c>
      <c r="G17" s="83">
        <v>109289.917461</v>
      </c>
      <c r="H17" s="99">
        <v>50.134900774999998</v>
      </c>
      <c r="I17" s="99">
        <v>2.5364018045000001</v>
      </c>
      <c r="J17" s="93"/>
      <c r="K17" s="93"/>
      <c r="L17" s="93"/>
      <c r="M17" s="93"/>
      <c r="N17" s="87"/>
      <c r="O17" s="87"/>
      <c r="P17" s="87"/>
      <c r="Q17" s="87"/>
      <c r="R17" s="87"/>
    </row>
    <row r="18" spans="1:18" x14ac:dyDescent="0.35">
      <c r="A18" s="21" t="s">
        <v>32</v>
      </c>
      <c r="B18" s="82">
        <v>863</v>
      </c>
      <c r="C18" s="83">
        <v>10047.211348999999</v>
      </c>
      <c r="D18" s="99">
        <v>38.387846435</v>
      </c>
      <c r="E18" s="99">
        <v>1.2185708897</v>
      </c>
      <c r="F18" s="82">
        <v>856</v>
      </c>
      <c r="G18" s="83">
        <v>9909.2899290000005</v>
      </c>
      <c r="H18" s="99">
        <v>37.860883671000003</v>
      </c>
      <c r="I18" s="99">
        <v>1.0935925926000001</v>
      </c>
      <c r="J18" s="93"/>
      <c r="K18" s="93"/>
      <c r="L18" s="93"/>
      <c r="M18" s="93"/>
      <c r="N18" s="87"/>
      <c r="O18" s="87"/>
      <c r="P18" s="87"/>
      <c r="Q18" s="87"/>
      <c r="R18" s="87"/>
    </row>
    <row r="19" spans="1:18" x14ac:dyDescent="0.35">
      <c r="A19" s="21" t="s">
        <v>33</v>
      </c>
      <c r="B19" s="82">
        <v>2602</v>
      </c>
      <c r="C19" s="83">
        <v>54354.559185999999</v>
      </c>
      <c r="D19" s="99">
        <v>42.997265226000003</v>
      </c>
      <c r="E19" s="99">
        <v>1.2716203919</v>
      </c>
      <c r="F19" s="82">
        <v>3167</v>
      </c>
      <c r="G19" s="83">
        <v>63797.448317000002</v>
      </c>
      <c r="H19" s="99">
        <v>50.467078514000001</v>
      </c>
      <c r="I19" s="99">
        <v>1.315314388</v>
      </c>
      <c r="J19" s="93"/>
      <c r="K19" s="93"/>
      <c r="L19" s="93"/>
      <c r="M19" s="93"/>
      <c r="N19" s="87"/>
      <c r="O19" s="87"/>
      <c r="P19" s="87"/>
      <c r="Q19" s="87"/>
      <c r="R19" s="87"/>
    </row>
    <row r="20" spans="1:18" x14ac:dyDescent="0.35">
      <c r="A20" s="21" t="s">
        <v>211</v>
      </c>
      <c r="B20" s="82">
        <v>586</v>
      </c>
      <c r="C20" s="83">
        <v>61498.996268000003</v>
      </c>
      <c r="D20" s="99">
        <v>40.413489501999997</v>
      </c>
      <c r="E20" s="99">
        <v>1.3906808846000001</v>
      </c>
      <c r="F20" s="82">
        <v>642</v>
      </c>
      <c r="G20" s="83">
        <v>64875.605615</v>
      </c>
      <c r="H20" s="99">
        <v>42.632396714000002</v>
      </c>
      <c r="I20" s="99">
        <v>1.1968156212000001</v>
      </c>
      <c r="J20" s="93"/>
      <c r="K20" s="93"/>
      <c r="L20" s="93"/>
      <c r="M20" s="93"/>
      <c r="N20" s="87"/>
      <c r="O20" s="87"/>
      <c r="P20" s="87"/>
      <c r="Q20" s="87"/>
      <c r="R20" s="87"/>
    </row>
    <row r="21" spans="1:18" x14ac:dyDescent="0.35">
      <c r="A21" s="21" t="s">
        <v>35</v>
      </c>
      <c r="B21" s="82">
        <v>906</v>
      </c>
      <c r="C21" s="83">
        <v>5911.9212470000002</v>
      </c>
      <c r="D21" s="99">
        <v>50.991303049000003</v>
      </c>
      <c r="E21" s="99">
        <v>1.4469201170999999</v>
      </c>
      <c r="F21" s="82">
        <v>778</v>
      </c>
      <c r="G21" s="83">
        <v>4576.4268730000003</v>
      </c>
      <c r="H21" s="99">
        <v>39.472442174999998</v>
      </c>
      <c r="I21" s="99">
        <v>1.1947101635999999</v>
      </c>
      <c r="J21" s="93"/>
      <c r="K21" s="93"/>
      <c r="L21" s="93"/>
      <c r="M21" s="93"/>
      <c r="N21" s="87"/>
      <c r="O21" s="87"/>
      <c r="P21" s="87"/>
      <c r="Q21" s="87"/>
      <c r="R21" s="87"/>
    </row>
    <row r="22" spans="1:18" x14ac:dyDescent="0.35">
      <c r="A22" s="21" t="s">
        <v>36</v>
      </c>
      <c r="B22" s="82">
        <v>733</v>
      </c>
      <c r="C22" s="83">
        <v>41950.423969000003</v>
      </c>
      <c r="D22" s="99">
        <v>34.107974108000001</v>
      </c>
      <c r="E22" s="99">
        <v>1.2453696419</v>
      </c>
      <c r="F22" s="82">
        <v>1126</v>
      </c>
      <c r="G22" s="83">
        <v>64307.338734999998</v>
      </c>
      <c r="H22" s="99">
        <v>52.285360599000001</v>
      </c>
      <c r="I22" s="99">
        <v>1.2940000185</v>
      </c>
      <c r="J22" s="93"/>
      <c r="K22" s="93"/>
      <c r="L22" s="93"/>
      <c r="M22" s="93"/>
      <c r="N22" s="87"/>
      <c r="O22" s="87"/>
      <c r="P22" s="87"/>
      <c r="Q22" s="87"/>
      <c r="R22" s="87"/>
    </row>
    <row r="23" spans="1:18" x14ac:dyDescent="0.35">
      <c r="A23" s="21" t="s">
        <v>212</v>
      </c>
      <c r="B23" s="82">
        <v>458</v>
      </c>
      <c r="C23" s="83">
        <v>1102.7777840000001</v>
      </c>
      <c r="D23" s="99">
        <v>45.198367341999997</v>
      </c>
      <c r="E23" s="99">
        <v>1.6863521697999999</v>
      </c>
      <c r="F23" s="82">
        <v>318</v>
      </c>
      <c r="G23" s="83">
        <v>782.09416899999997</v>
      </c>
      <c r="H23" s="99">
        <v>32.054852807000003</v>
      </c>
      <c r="I23" s="99">
        <v>1.571827267</v>
      </c>
      <c r="J23" s="93"/>
      <c r="K23" s="93"/>
      <c r="L23" s="93"/>
      <c r="M23" s="93"/>
      <c r="N23" s="87"/>
      <c r="O23" s="87"/>
      <c r="P23" s="87"/>
      <c r="Q23" s="87"/>
      <c r="R23" s="87"/>
    </row>
    <row r="24" spans="1:18" x14ac:dyDescent="0.35">
      <c r="A24" s="21" t="s">
        <v>38</v>
      </c>
      <c r="B24" s="82">
        <v>532</v>
      </c>
      <c r="C24" s="83">
        <v>2039.7243759999999</v>
      </c>
      <c r="D24" s="99">
        <v>30.066095428000001</v>
      </c>
      <c r="E24" s="99">
        <v>1.3942576718999999</v>
      </c>
      <c r="F24" s="82">
        <v>943</v>
      </c>
      <c r="G24" s="83">
        <v>4075.6050180000002</v>
      </c>
      <c r="H24" s="99">
        <v>60.075533172999997</v>
      </c>
      <c r="I24" s="99">
        <v>1.6308180738</v>
      </c>
      <c r="J24" s="93"/>
      <c r="K24" s="93"/>
      <c r="L24" s="93"/>
      <c r="M24" s="93"/>
      <c r="N24" s="87"/>
      <c r="O24" s="87"/>
      <c r="P24" s="87"/>
      <c r="Q24" s="87"/>
      <c r="R24" s="87"/>
    </row>
    <row r="25" spans="1:18" x14ac:dyDescent="0.35">
      <c r="A25" s="21" t="s">
        <v>40</v>
      </c>
      <c r="B25" s="82">
        <v>150</v>
      </c>
      <c r="C25" s="83">
        <v>1444.7154330000001</v>
      </c>
      <c r="D25" s="99">
        <v>52.630967277000003</v>
      </c>
      <c r="E25" s="99">
        <v>4.9267072673000003</v>
      </c>
      <c r="F25" s="82">
        <v>124</v>
      </c>
      <c r="G25" s="83">
        <v>1078.790702</v>
      </c>
      <c r="H25" s="99">
        <v>39.300333369000001</v>
      </c>
      <c r="I25" s="99">
        <v>4.3706567738000004</v>
      </c>
      <c r="J25" s="93"/>
      <c r="K25" s="93"/>
      <c r="L25" s="93"/>
      <c r="M25" s="93"/>
      <c r="N25" s="87"/>
      <c r="O25" s="87"/>
      <c r="P25" s="87"/>
      <c r="Q25" s="87"/>
      <c r="R25" s="87"/>
    </row>
    <row r="26" spans="1:18" x14ac:dyDescent="0.35">
      <c r="A26" s="21" t="s">
        <v>213</v>
      </c>
      <c r="B26" s="82">
        <v>895</v>
      </c>
      <c r="C26" s="83">
        <v>17572.077762000001</v>
      </c>
      <c r="D26" s="99">
        <v>56.411612472999998</v>
      </c>
      <c r="E26" s="99">
        <v>1.7413009144</v>
      </c>
      <c r="F26" s="82">
        <v>542</v>
      </c>
      <c r="G26" s="83">
        <v>10911.924456999999</v>
      </c>
      <c r="H26" s="99">
        <v>35.030533222000003</v>
      </c>
      <c r="I26" s="99">
        <v>1.6279220773</v>
      </c>
      <c r="J26" s="93"/>
      <c r="K26" s="93"/>
      <c r="L26" s="93"/>
      <c r="M26" s="93"/>
      <c r="N26" s="87"/>
      <c r="O26" s="87"/>
      <c r="P26" s="87"/>
      <c r="Q26" s="87"/>
      <c r="R26" s="87"/>
    </row>
    <row r="27" spans="1:18" x14ac:dyDescent="0.35">
      <c r="A27" s="21" t="s">
        <v>214</v>
      </c>
      <c r="B27" s="82">
        <v>183</v>
      </c>
      <c r="C27" s="83">
        <v>752.39813500000002</v>
      </c>
      <c r="D27" s="99">
        <v>44.844814020999998</v>
      </c>
      <c r="E27" s="99">
        <v>2.405184652</v>
      </c>
      <c r="F27" s="82">
        <v>147</v>
      </c>
      <c r="G27" s="83">
        <v>604.44206299999996</v>
      </c>
      <c r="H27" s="99">
        <v>36.026261380000001</v>
      </c>
      <c r="I27" s="99">
        <v>2.8266771040999998</v>
      </c>
      <c r="J27" s="93"/>
      <c r="K27" s="93"/>
      <c r="L27" s="93"/>
      <c r="M27" s="93"/>
      <c r="N27" s="87"/>
      <c r="O27" s="87"/>
      <c r="P27" s="87"/>
      <c r="Q27" s="87"/>
      <c r="R27" s="87"/>
    </row>
    <row r="28" spans="1:18" x14ac:dyDescent="0.35">
      <c r="A28" s="21" t="s">
        <v>43</v>
      </c>
      <c r="B28" s="82">
        <v>834</v>
      </c>
      <c r="C28" s="83">
        <v>14857.241683</v>
      </c>
      <c r="D28" s="99">
        <v>52.966597168</v>
      </c>
      <c r="E28" s="99">
        <v>1.175738011</v>
      </c>
      <c r="F28" s="82">
        <v>646</v>
      </c>
      <c r="G28" s="83">
        <v>11157.861899</v>
      </c>
      <c r="H28" s="99">
        <v>39.778176129000002</v>
      </c>
      <c r="I28" s="99">
        <v>1.2075744512</v>
      </c>
      <c r="J28" s="93"/>
      <c r="K28" s="93"/>
      <c r="L28" s="93"/>
      <c r="M28" s="93"/>
      <c r="N28" s="87"/>
      <c r="O28" s="87"/>
      <c r="P28" s="87"/>
      <c r="Q28" s="87"/>
      <c r="R28" s="87"/>
    </row>
    <row r="29" spans="1:18" x14ac:dyDescent="0.35">
      <c r="A29" s="21" t="s">
        <v>44</v>
      </c>
      <c r="B29" s="82">
        <v>865</v>
      </c>
      <c r="C29" s="83">
        <v>9399.4036219999998</v>
      </c>
      <c r="D29" s="99">
        <v>41.859152330999997</v>
      </c>
      <c r="E29" s="99">
        <v>1.1422796068000001</v>
      </c>
      <c r="F29" s="82">
        <v>1084</v>
      </c>
      <c r="G29" s="83">
        <v>11688.213233</v>
      </c>
      <c r="H29" s="99">
        <v>52.052100095</v>
      </c>
      <c r="I29" s="99">
        <v>1.1202498058000001</v>
      </c>
      <c r="J29" s="93"/>
      <c r="K29" s="93"/>
      <c r="L29" s="93"/>
      <c r="M29" s="93"/>
      <c r="N29" s="87"/>
      <c r="O29" s="87"/>
      <c r="P29" s="87"/>
      <c r="Q29" s="87"/>
      <c r="R29" s="87"/>
    </row>
    <row r="30" spans="1:18" x14ac:dyDescent="0.35">
      <c r="A30" s="21" t="s">
        <v>45</v>
      </c>
      <c r="B30" s="82">
        <v>918</v>
      </c>
      <c r="C30" s="83">
        <v>30870.704243</v>
      </c>
      <c r="D30" s="99">
        <v>54.985004750000002</v>
      </c>
      <c r="E30" s="99">
        <v>1.9814754518</v>
      </c>
      <c r="F30" s="82">
        <v>548</v>
      </c>
      <c r="G30" s="83">
        <v>19170.990185999999</v>
      </c>
      <c r="H30" s="99">
        <v>34.146191747000003</v>
      </c>
      <c r="I30" s="99">
        <v>1.6599449562999999</v>
      </c>
      <c r="J30" s="93"/>
      <c r="K30" s="93"/>
      <c r="L30" s="93"/>
      <c r="M30" s="93"/>
      <c r="N30" s="87"/>
      <c r="O30" s="87"/>
      <c r="P30" s="87"/>
      <c r="Q30" s="87"/>
      <c r="R30" s="87"/>
    </row>
    <row r="31" spans="1:18" x14ac:dyDescent="0.35">
      <c r="A31" s="21" t="s">
        <v>215</v>
      </c>
      <c r="B31" s="82">
        <v>831</v>
      </c>
      <c r="C31" s="83">
        <v>2736.2674299999999</v>
      </c>
      <c r="D31" s="99">
        <v>36.549335972999998</v>
      </c>
      <c r="E31" s="99">
        <v>1.1313650394999999</v>
      </c>
      <c r="F31" s="82">
        <v>1194</v>
      </c>
      <c r="G31" s="83">
        <v>3922.077702</v>
      </c>
      <c r="H31" s="99">
        <v>52.388642302999997</v>
      </c>
      <c r="I31" s="99">
        <v>1.2130663916</v>
      </c>
      <c r="J31" s="93"/>
      <c r="K31" s="93"/>
      <c r="L31" s="93"/>
      <c r="M31" s="93"/>
      <c r="N31" s="87"/>
      <c r="O31" s="87"/>
      <c r="P31" s="87"/>
      <c r="Q31" s="87"/>
      <c r="R31" s="87"/>
    </row>
    <row r="32" spans="1:18" x14ac:dyDescent="0.35">
      <c r="A32" s="21" t="s">
        <v>47</v>
      </c>
      <c r="B32" s="82">
        <v>960</v>
      </c>
      <c r="C32" s="83">
        <v>11107.51499</v>
      </c>
      <c r="D32" s="99">
        <v>41.791294856999997</v>
      </c>
      <c r="E32" s="99">
        <v>1.3142064052</v>
      </c>
      <c r="F32" s="82">
        <v>1115</v>
      </c>
      <c r="G32" s="83">
        <v>12756.284782999999</v>
      </c>
      <c r="H32" s="99">
        <v>47.994682801000003</v>
      </c>
      <c r="I32" s="99">
        <v>1.2689938203</v>
      </c>
      <c r="J32" s="93"/>
      <c r="K32" s="93"/>
      <c r="L32" s="93"/>
      <c r="M32" s="93"/>
      <c r="N32" s="87"/>
      <c r="O32" s="87"/>
      <c r="P32" s="87"/>
      <c r="Q32" s="87"/>
      <c r="R32" s="87"/>
    </row>
    <row r="33" spans="1:18" x14ac:dyDescent="0.35">
      <c r="A33" s="21" t="s">
        <v>216</v>
      </c>
      <c r="B33" s="82">
        <v>896</v>
      </c>
      <c r="C33" s="83">
        <v>6379.7882840000002</v>
      </c>
      <c r="D33" s="99">
        <v>42.683782587000003</v>
      </c>
      <c r="E33" s="99">
        <v>1.0443844433</v>
      </c>
      <c r="F33" s="82">
        <v>983</v>
      </c>
      <c r="G33" s="83">
        <v>7199.4798039999996</v>
      </c>
      <c r="H33" s="99">
        <v>48.16790417</v>
      </c>
      <c r="I33" s="99">
        <v>1.2602004284999999</v>
      </c>
      <c r="J33" s="93"/>
      <c r="K33" s="93"/>
      <c r="L33" s="93"/>
      <c r="M33" s="93"/>
      <c r="N33" s="87"/>
      <c r="O33" s="87"/>
      <c r="P33" s="87"/>
      <c r="Q33" s="87"/>
      <c r="R33" s="87"/>
    </row>
    <row r="34" spans="1:18" x14ac:dyDescent="0.35">
      <c r="A34" s="21" t="s">
        <v>50</v>
      </c>
      <c r="B34" s="82">
        <v>1115</v>
      </c>
      <c r="C34" s="83">
        <v>17303.088340999999</v>
      </c>
      <c r="D34" s="99">
        <v>72.925029476000006</v>
      </c>
      <c r="E34" s="99">
        <v>1.3620955606</v>
      </c>
      <c r="F34" s="82">
        <v>369</v>
      </c>
      <c r="G34" s="83">
        <v>5861.820522</v>
      </c>
      <c r="H34" s="99">
        <v>24.705036807999999</v>
      </c>
      <c r="I34" s="99">
        <v>1.3879555064</v>
      </c>
      <c r="J34" s="93"/>
      <c r="K34" s="93"/>
      <c r="L34" s="93"/>
      <c r="M34" s="93"/>
      <c r="N34" s="87"/>
      <c r="O34" s="87"/>
      <c r="P34" s="87"/>
      <c r="Q34" s="87"/>
      <c r="R34" s="87"/>
    </row>
    <row r="35" spans="1:18" x14ac:dyDescent="0.35">
      <c r="A35" s="21" t="s">
        <v>51</v>
      </c>
      <c r="B35" s="82">
        <v>230</v>
      </c>
      <c r="C35" s="83">
        <v>2069.5160350000001</v>
      </c>
      <c r="D35" s="99">
        <v>52.489271866999999</v>
      </c>
      <c r="E35" s="99">
        <v>3.3101525861000001</v>
      </c>
      <c r="F35" s="82">
        <v>124</v>
      </c>
      <c r="G35" s="83">
        <v>1268.4199430000001</v>
      </c>
      <c r="H35" s="99">
        <v>32.171018773</v>
      </c>
      <c r="I35" s="99">
        <v>2.1884971662999999</v>
      </c>
      <c r="J35" s="93"/>
      <c r="K35" s="93"/>
      <c r="L35" s="93"/>
      <c r="M35" s="93"/>
      <c r="N35" s="87"/>
      <c r="O35" s="87"/>
      <c r="P35" s="87"/>
      <c r="Q35" s="87"/>
      <c r="R35" s="87"/>
    </row>
    <row r="36" spans="1:18" x14ac:dyDescent="0.35">
      <c r="A36" s="21" t="s">
        <v>217</v>
      </c>
      <c r="B36" s="82">
        <v>821</v>
      </c>
      <c r="C36" s="83">
        <v>5620.9816680000004</v>
      </c>
      <c r="D36" s="99">
        <v>59.381178146000003</v>
      </c>
      <c r="E36" s="99">
        <v>2.3706691771999999</v>
      </c>
      <c r="F36" s="82">
        <v>492</v>
      </c>
      <c r="G36" s="83">
        <v>3556.4002369999998</v>
      </c>
      <c r="H36" s="99">
        <v>37.570525668000002</v>
      </c>
      <c r="I36" s="99">
        <v>2.2574814125999998</v>
      </c>
      <c r="J36" s="93"/>
      <c r="K36" s="93"/>
      <c r="L36" s="93"/>
      <c r="M36" s="93"/>
      <c r="N36" s="87"/>
      <c r="O36" s="87"/>
      <c r="P36" s="87"/>
      <c r="Q36" s="87"/>
      <c r="R36" s="87"/>
    </row>
    <row r="37" spans="1:18" x14ac:dyDescent="0.35">
      <c r="A37" s="21" t="s">
        <v>218</v>
      </c>
      <c r="B37" s="82">
        <v>1047</v>
      </c>
      <c r="C37" s="83">
        <v>9095.6933979999994</v>
      </c>
      <c r="D37" s="99">
        <v>47.948045127999997</v>
      </c>
      <c r="E37" s="99">
        <v>1.2494789480999999</v>
      </c>
      <c r="F37" s="82">
        <v>847</v>
      </c>
      <c r="G37" s="83">
        <v>7230.1973109999999</v>
      </c>
      <c r="H37" s="99">
        <v>38.114062531999998</v>
      </c>
      <c r="I37" s="99">
        <v>1.2428033839999999</v>
      </c>
      <c r="J37" s="93"/>
      <c r="K37" s="93"/>
      <c r="L37" s="93"/>
      <c r="M37" s="93"/>
      <c r="N37" s="87"/>
      <c r="O37" s="87"/>
      <c r="P37" s="87"/>
      <c r="Q37" s="87"/>
      <c r="R37" s="87"/>
    </row>
    <row r="38" spans="1:18" x14ac:dyDescent="0.35">
      <c r="A38" s="21" t="s">
        <v>219</v>
      </c>
      <c r="B38" s="82">
        <v>119</v>
      </c>
      <c r="C38" s="83">
        <v>15848.165803</v>
      </c>
      <c r="D38" s="99">
        <v>39.581635286000001</v>
      </c>
      <c r="E38" s="99">
        <v>3.4157427961</v>
      </c>
      <c r="F38" s="82">
        <v>141</v>
      </c>
      <c r="G38" s="83">
        <v>19596.131228999999</v>
      </c>
      <c r="H38" s="99">
        <v>48.942377870999998</v>
      </c>
      <c r="I38" s="99">
        <v>3.2378366478</v>
      </c>
      <c r="J38" s="93"/>
      <c r="K38" s="93"/>
      <c r="L38" s="93"/>
      <c r="M38" s="93"/>
      <c r="N38" s="87"/>
      <c r="O38" s="87"/>
      <c r="P38" s="87"/>
      <c r="Q38" s="87"/>
      <c r="R38" s="87"/>
    </row>
    <row r="39" spans="1:18" x14ac:dyDescent="0.35">
      <c r="B39" s="87"/>
      <c r="C39" s="87"/>
      <c r="D39" s="87"/>
      <c r="E39" s="87"/>
      <c r="F39" s="87"/>
      <c r="G39" s="87"/>
      <c r="H39" s="87"/>
      <c r="I39" s="87"/>
      <c r="J39" s="87"/>
      <c r="K39" s="87"/>
      <c r="L39" s="87"/>
      <c r="M39" s="87"/>
      <c r="N39" s="87"/>
      <c r="O39" s="87"/>
      <c r="P39" s="87"/>
      <c r="Q39" s="87"/>
      <c r="R39" s="87"/>
    </row>
    <row r="40" spans="1:18" x14ac:dyDescent="0.35">
      <c r="A40" s="6" t="s">
        <v>52</v>
      </c>
    </row>
    <row r="41" spans="1:18" ht="73.5" customHeight="1" x14ac:dyDescent="0.35">
      <c r="A41" s="7" t="s">
        <v>53</v>
      </c>
      <c r="B41" s="109" t="s">
        <v>268</v>
      </c>
      <c r="C41" s="109"/>
      <c r="D41" s="109"/>
      <c r="E41" s="109"/>
      <c r="F41" s="109"/>
      <c r="G41" s="109"/>
      <c r="H41" s="109"/>
      <c r="I41" s="109"/>
      <c r="J41" s="50"/>
      <c r="K41" s="50"/>
      <c r="L41" s="50"/>
      <c r="M41" s="50"/>
    </row>
    <row r="42" spans="1:18" ht="44.25" customHeight="1" x14ac:dyDescent="0.35">
      <c r="B42" s="109" t="s">
        <v>269</v>
      </c>
      <c r="C42" s="109"/>
      <c r="D42" s="109"/>
      <c r="E42" s="109"/>
      <c r="F42" s="109"/>
      <c r="G42" s="109"/>
      <c r="H42" s="109"/>
      <c r="I42" s="109"/>
      <c r="J42" s="50"/>
      <c r="K42" s="50"/>
      <c r="L42" s="50"/>
      <c r="M42" s="50"/>
    </row>
    <row r="43" spans="1:18" ht="34" customHeight="1" x14ac:dyDescent="0.35">
      <c r="A43" s="48" t="s">
        <v>152</v>
      </c>
      <c r="B43" s="109" t="s">
        <v>221</v>
      </c>
      <c r="C43" s="109"/>
      <c r="D43" s="109"/>
      <c r="E43" s="109"/>
      <c r="F43" s="109"/>
      <c r="G43" s="109"/>
      <c r="H43" s="109"/>
      <c r="I43" s="109"/>
    </row>
    <row r="44" spans="1:18" x14ac:dyDescent="0.35">
      <c r="A44" s="48" t="s">
        <v>222</v>
      </c>
      <c r="B44" s="109" t="s">
        <v>223</v>
      </c>
      <c r="C44" s="109"/>
      <c r="D44" s="109"/>
      <c r="E44" s="109"/>
      <c r="F44" s="109"/>
      <c r="G44" s="109"/>
      <c r="H44" s="109"/>
      <c r="I44" s="109"/>
    </row>
    <row r="45" spans="1:18"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cfRule type="expression" dxfId="16" priority="2">
      <formula>"$G3=1"</formula>
    </cfRule>
  </conditionalFormatting>
  <conditionalFormatting sqref="G14:G38">
    <cfRule type="expression" dxfId="15" priority="1">
      <formula>"$G3=1"</formula>
    </cfRule>
  </conditionalFormatting>
  <hyperlinks>
    <hyperlink ref="K1" location="Contents!B83" display="Contents" xr:uid="{53E4F831-0A46-4861-BBF6-54656061D76B}"/>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ED3D6-FF20-4F16-B3DF-0E7D83FB32F4}">
  <dimension ref="A1:R45"/>
  <sheetViews>
    <sheetView zoomScale="90" zoomScaleNormal="90" workbookViewId="0">
      <selection activeCell="B5" sqref="B5"/>
    </sheetView>
  </sheetViews>
  <sheetFormatPr defaultRowHeight="14.5" x14ac:dyDescent="0.35"/>
  <cols>
    <col min="1" max="1" width="26.81640625" bestFit="1" customWidth="1"/>
    <col min="2" max="13" width="15.7265625" customWidth="1"/>
  </cols>
  <sheetData>
    <row r="1" spans="1:18"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35">
      <c r="A2" s="2" t="s">
        <v>3</v>
      </c>
      <c r="B2" s="3" t="str">
        <f>'Table 5.1'!$B$2</f>
        <v>Chapter 5: Integrating digital technologies into teaching</v>
      </c>
      <c r="C2" s="3"/>
      <c r="D2" s="3"/>
      <c r="E2" s="3"/>
      <c r="F2" s="3"/>
      <c r="G2" s="3"/>
      <c r="H2" s="3"/>
      <c r="I2" s="3"/>
      <c r="J2" s="3"/>
      <c r="K2" s="3"/>
    </row>
    <row r="3" spans="1:18" s="4" customFormat="1" ht="17.25" customHeight="1" x14ac:dyDescent="0.35">
      <c r="A3" s="2"/>
      <c r="B3" s="3"/>
      <c r="C3" s="3"/>
      <c r="D3" s="3"/>
      <c r="E3" s="3"/>
      <c r="F3" s="3"/>
      <c r="G3" s="3"/>
      <c r="H3" s="3"/>
      <c r="I3" s="3"/>
      <c r="J3" s="3"/>
      <c r="K3" s="3"/>
    </row>
    <row r="4" spans="1:18" s="4" customFormat="1" ht="17.25" customHeight="1" x14ac:dyDescent="0.35">
      <c r="A4" s="2" t="s">
        <v>6</v>
      </c>
      <c r="B4" s="3" t="str">
        <f>'Table 5.25'!B5</f>
        <v>Figure 5.17: Relationship between supportive conditions and the daily use of digital technologies for teaching</v>
      </c>
      <c r="C4" s="3"/>
      <c r="D4" s="3"/>
      <c r="E4" s="3"/>
      <c r="F4" s="3"/>
      <c r="G4" s="3"/>
      <c r="H4" s="3"/>
      <c r="I4" s="3"/>
      <c r="J4" s="3"/>
      <c r="K4" s="3"/>
    </row>
    <row r="5" spans="1:18" s="4" customFormat="1" ht="17.25" customHeight="1" x14ac:dyDescent="0.35">
      <c r="A5" s="2"/>
      <c r="B5" s="3"/>
      <c r="C5" s="3"/>
      <c r="D5" s="3"/>
      <c r="E5" s="3"/>
      <c r="F5" s="3"/>
      <c r="G5" s="3"/>
      <c r="H5" s="3"/>
      <c r="I5" s="3"/>
      <c r="J5" s="3"/>
      <c r="K5" s="3"/>
    </row>
    <row r="6" spans="1:18" ht="17.25" customHeight="1" x14ac:dyDescent="0.35">
      <c r="A6" s="2" t="s">
        <v>8</v>
      </c>
      <c r="B6" s="3">
        <v>2023</v>
      </c>
      <c r="C6" s="3"/>
      <c r="D6" s="3"/>
      <c r="E6" s="3"/>
      <c r="F6" s="3"/>
      <c r="G6" s="3"/>
      <c r="H6" s="3"/>
      <c r="I6" s="3"/>
      <c r="J6" s="3"/>
      <c r="K6" s="3"/>
    </row>
    <row r="7" spans="1:18" ht="17.25" customHeight="1" x14ac:dyDescent="0.35">
      <c r="A7" s="5"/>
    </row>
    <row r="8" spans="1:18" ht="24" customHeight="1" x14ac:dyDescent="0.35">
      <c r="A8" s="2" t="s">
        <v>9</v>
      </c>
      <c r="B8" s="16" t="s">
        <v>270</v>
      </c>
      <c r="C8" s="17"/>
      <c r="D8" s="17"/>
      <c r="E8" s="17"/>
      <c r="F8" s="17"/>
      <c r="G8" s="17"/>
      <c r="H8" s="17"/>
      <c r="I8" s="17"/>
      <c r="J8" s="17"/>
      <c r="K8" s="17"/>
    </row>
    <row r="9" spans="1:18" x14ac:dyDescent="0.35">
      <c r="A9" s="2" t="s">
        <v>11</v>
      </c>
      <c r="B9" s="3" t="s">
        <v>12</v>
      </c>
      <c r="C9" s="18"/>
      <c r="D9" s="18"/>
      <c r="E9" s="18"/>
      <c r="F9" s="18"/>
      <c r="G9" s="18"/>
      <c r="H9" s="18"/>
      <c r="I9" s="18"/>
      <c r="J9" s="18"/>
      <c r="K9" s="18"/>
    </row>
    <row r="12" spans="1:18" x14ac:dyDescent="0.35">
      <c r="B12" s="130" t="s">
        <v>271</v>
      </c>
      <c r="C12" s="131"/>
      <c r="D12" s="131"/>
      <c r="E12" s="132"/>
      <c r="F12" s="130" t="s">
        <v>272</v>
      </c>
      <c r="G12" s="131"/>
      <c r="H12" s="131"/>
      <c r="I12" s="132"/>
    </row>
    <row r="13" spans="1:18" ht="28" x14ac:dyDescent="0.35">
      <c r="A13" s="23"/>
      <c r="B13" s="22" t="s">
        <v>19</v>
      </c>
      <c r="C13" s="22" t="s">
        <v>20</v>
      </c>
      <c r="D13" s="22" t="s">
        <v>21</v>
      </c>
      <c r="E13" s="22" t="s">
        <v>22</v>
      </c>
      <c r="F13" s="22" t="s">
        <v>19</v>
      </c>
      <c r="G13" s="22" t="s">
        <v>20</v>
      </c>
      <c r="H13" s="22" t="s">
        <v>21</v>
      </c>
      <c r="I13" s="22" t="s">
        <v>22</v>
      </c>
      <c r="J13" s="34"/>
      <c r="K13" s="34"/>
      <c r="L13" s="34"/>
      <c r="M13" s="34"/>
    </row>
    <row r="14" spans="1:18" x14ac:dyDescent="0.35">
      <c r="A14" s="21" t="s">
        <v>208</v>
      </c>
      <c r="B14" s="82">
        <v>65</v>
      </c>
      <c r="C14" s="83">
        <v>799.84891400000004</v>
      </c>
      <c r="D14" s="99">
        <v>4.5952267347999998</v>
      </c>
      <c r="E14" s="99">
        <v>0.73726776630000002</v>
      </c>
      <c r="F14" s="82">
        <v>1113</v>
      </c>
      <c r="G14" s="83">
        <v>13106.235543000001</v>
      </c>
      <c r="H14" s="99">
        <v>75.296875287999995</v>
      </c>
      <c r="I14" s="99">
        <v>3.1588706277999998</v>
      </c>
      <c r="J14" s="93"/>
      <c r="K14" s="93"/>
      <c r="L14" s="93"/>
      <c r="M14" s="93"/>
      <c r="N14" s="87"/>
      <c r="O14" s="87"/>
      <c r="P14" s="87"/>
      <c r="Q14" s="87"/>
      <c r="R14" s="87"/>
    </row>
    <row r="15" spans="1:18" x14ac:dyDescent="0.35">
      <c r="A15" s="21" t="s">
        <v>29</v>
      </c>
      <c r="B15" s="82">
        <v>301</v>
      </c>
      <c r="C15" s="83">
        <v>3945.5788710000002</v>
      </c>
      <c r="D15" s="99">
        <v>10.378216248999999</v>
      </c>
      <c r="E15" s="99">
        <v>0.77295331339999995</v>
      </c>
      <c r="F15" s="82">
        <v>1883</v>
      </c>
      <c r="G15" s="83">
        <v>22185.882182000001</v>
      </c>
      <c r="H15" s="99">
        <v>58.356426393</v>
      </c>
      <c r="I15" s="99">
        <v>1.4203515531999999</v>
      </c>
      <c r="J15" s="93"/>
      <c r="K15" s="93"/>
      <c r="L15" s="93"/>
      <c r="M15" s="93"/>
      <c r="N15" s="87"/>
      <c r="O15" s="87"/>
      <c r="P15" s="87"/>
      <c r="Q15" s="87"/>
      <c r="R15" s="87"/>
    </row>
    <row r="16" spans="1:18" x14ac:dyDescent="0.35">
      <c r="A16" s="21" t="s">
        <v>209</v>
      </c>
      <c r="B16" s="82">
        <v>57</v>
      </c>
      <c r="C16" s="83">
        <v>784.51759100000004</v>
      </c>
      <c r="D16" s="99">
        <v>6.8538618118999999</v>
      </c>
      <c r="E16" s="99">
        <v>0.96345617689999996</v>
      </c>
      <c r="F16" s="82">
        <v>834</v>
      </c>
      <c r="G16" s="83">
        <v>9660.8589749999992</v>
      </c>
      <c r="H16" s="99">
        <v>84.401157072000004</v>
      </c>
      <c r="I16" s="99">
        <v>1.673204844</v>
      </c>
      <c r="J16" s="93"/>
      <c r="K16" s="93"/>
      <c r="L16" s="93"/>
      <c r="M16" s="93"/>
      <c r="N16" s="87"/>
      <c r="O16" s="87"/>
      <c r="P16" s="87"/>
      <c r="Q16" s="87"/>
      <c r="R16" s="87"/>
    </row>
    <row r="17" spans="1:18" x14ac:dyDescent="0.35">
      <c r="A17" s="21" t="s">
        <v>210</v>
      </c>
      <c r="B17" s="82">
        <v>223</v>
      </c>
      <c r="C17" s="83">
        <v>23900.866983</v>
      </c>
      <c r="D17" s="99">
        <v>10.977920786</v>
      </c>
      <c r="E17" s="99">
        <v>2.2256550375000002</v>
      </c>
      <c r="F17" s="82">
        <v>1364</v>
      </c>
      <c r="G17" s="83">
        <v>128365.555983</v>
      </c>
      <c r="H17" s="99">
        <v>58.959656406999997</v>
      </c>
      <c r="I17" s="99">
        <v>2.8230018206</v>
      </c>
      <c r="J17" s="93"/>
      <c r="K17" s="93"/>
      <c r="L17" s="93"/>
      <c r="M17" s="93"/>
      <c r="N17" s="87"/>
      <c r="O17" s="87"/>
      <c r="P17" s="87"/>
      <c r="Q17" s="87"/>
      <c r="R17" s="87"/>
    </row>
    <row r="18" spans="1:18" x14ac:dyDescent="0.35">
      <c r="A18" s="21" t="s">
        <v>32</v>
      </c>
      <c r="B18" s="82">
        <v>151</v>
      </c>
      <c r="C18" s="83">
        <v>1696.941902</v>
      </c>
      <c r="D18" s="99">
        <v>6.4369251485000003</v>
      </c>
      <c r="E18" s="99">
        <v>0.75996192760000003</v>
      </c>
      <c r="F18" s="82">
        <v>669</v>
      </c>
      <c r="G18" s="83">
        <v>7423.0270380000002</v>
      </c>
      <c r="H18" s="99">
        <v>28.157398522000001</v>
      </c>
      <c r="I18" s="99">
        <v>1.1750057487000001</v>
      </c>
      <c r="J18" s="93"/>
      <c r="K18" s="93"/>
      <c r="L18" s="93"/>
      <c r="M18" s="93"/>
      <c r="N18" s="87"/>
      <c r="O18" s="87"/>
      <c r="P18" s="87"/>
      <c r="Q18" s="87"/>
      <c r="R18" s="87"/>
    </row>
    <row r="19" spans="1:18" x14ac:dyDescent="0.35">
      <c r="A19" s="21" t="s">
        <v>33</v>
      </c>
      <c r="B19" s="82">
        <v>596</v>
      </c>
      <c r="C19" s="83">
        <v>12346.950580000001</v>
      </c>
      <c r="D19" s="99">
        <v>9.6999080017000008</v>
      </c>
      <c r="E19" s="99">
        <v>0.69452889659999995</v>
      </c>
      <c r="F19" s="82">
        <v>3583</v>
      </c>
      <c r="G19" s="83">
        <v>75255.901031999994</v>
      </c>
      <c r="H19" s="99">
        <v>59.121911263999998</v>
      </c>
      <c r="I19" s="99">
        <v>1.2155054478</v>
      </c>
      <c r="J19" s="93"/>
      <c r="K19" s="93"/>
      <c r="L19" s="93"/>
      <c r="M19" s="93"/>
      <c r="N19" s="87"/>
      <c r="O19" s="87"/>
      <c r="P19" s="87"/>
      <c r="Q19" s="87"/>
      <c r="R19" s="87"/>
    </row>
    <row r="20" spans="1:18" x14ac:dyDescent="0.35">
      <c r="A20" s="21" t="s">
        <v>211</v>
      </c>
      <c r="B20" s="82">
        <v>109</v>
      </c>
      <c r="C20" s="83">
        <v>10773.783126</v>
      </c>
      <c r="D20" s="99">
        <v>7.0446104285000004</v>
      </c>
      <c r="E20" s="99">
        <v>0.66831944909999996</v>
      </c>
      <c r="F20" s="82">
        <v>945</v>
      </c>
      <c r="G20" s="83">
        <v>97565.999376000007</v>
      </c>
      <c r="H20" s="99">
        <v>63.795089304000001</v>
      </c>
      <c r="I20" s="99">
        <v>1.4144009513</v>
      </c>
      <c r="J20" s="93"/>
      <c r="K20" s="93"/>
      <c r="L20" s="93"/>
      <c r="M20" s="93"/>
      <c r="N20" s="87"/>
      <c r="O20" s="87"/>
      <c r="P20" s="87"/>
      <c r="Q20" s="87"/>
      <c r="R20" s="87"/>
    </row>
    <row r="21" spans="1:18" x14ac:dyDescent="0.35">
      <c r="A21" s="21" t="s">
        <v>35</v>
      </c>
      <c r="B21" s="82">
        <v>293</v>
      </c>
      <c r="C21" s="83">
        <v>1749.4375620000001</v>
      </c>
      <c r="D21" s="99">
        <v>15.040680017</v>
      </c>
      <c r="E21" s="99">
        <v>1.0181827723000001</v>
      </c>
      <c r="F21" s="82">
        <v>906</v>
      </c>
      <c r="G21" s="83">
        <v>5500.3840360000004</v>
      </c>
      <c r="H21" s="99">
        <v>47.289207724999997</v>
      </c>
      <c r="I21" s="99">
        <v>1.1325623314</v>
      </c>
      <c r="J21" s="93"/>
      <c r="K21" s="93"/>
      <c r="L21" s="93"/>
      <c r="M21" s="93"/>
      <c r="N21" s="87"/>
      <c r="O21" s="87"/>
      <c r="P21" s="87"/>
      <c r="Q21" s="87"/>
      <c r="R21" s="87"/>
    </row>
    <row r="22" spans="1:18" x14ac:dyDescent="0.35">
      <c r="A22" s="21" t="s">
        <v>36</v>
      </c>
      <c r="B22" s="82">
        <v>541</v>
      </c>
      <c r="C22" s="83">
        <v>30708.597403</v>
      </c>
      <c r="D22" s="99">
        <v>24.93090565</v>
      </c>
      <c r="E22" s="99">
        <v>1.0666867677</v>
      </c>
      <c r="F22" s="82">
        <v>773</v>
      </c>
      <c r="G22" s="83">
        <v>43697.350909000001</v>
      </c>
      <c r="H22" s="99">
        <v>35.475880529000001</v>
      </c>
      <c r="I22" s="99">
        <v>1.1471293218</v>
      </c>
      <c r="J22" s="93"/>
      <c r="K22" s="93"/>
      <c r="L22" s="93"/>
      <c r="M22" s="93"/>
      <c r="N22" s="87"/>
      <c r="O22" s="87"/>
      <c r="P22" s="87"/>
      <c r="Q22" s="87"/>
      <c r="R22" s="87"/>
    </row>
    <row r="23" spans="1:18" x14ac:dyDescent="0.35">
      <c r="A23" s="21" t="s">
        <v>212</v>
      </c>
      <c r="B23" s="82">
        <v>88</v>
      </c>
      <c r="C23" s="83">
        <v>219.58898300000001</v>
      </c>
      <c r="D23" s="99">
        <v>8.8321508422000008</v>
      </c>
      <c r="E23" s="99">
        <v>0.98687966189999998</v>
      </c>
      <c r="F23" s="82">
        <v>654</v>
      </c>
      <c r="G23" s="83">
        <v>1627.5403670000001</v>
      </c>
      <c r="H23" s="99">
        <v>65.461763259999998</v>
      </c>
      <c r="I23" s="99">
        <v>2.0147968280000002</v>
      </c>
      <c r="J23" s="93"/>
      <c r="K23" s="93"/>
      <c r="L23" s="93"/>
      <c r="M23" s="93"/>
      <c r="N23" s="87"/>
      <c r="O23" s="87"/>
      <c r="P23" s="87"/>
      <c r="Q23" s="87"/>
      <c r="R23" s="87"/>
    </row>
    <row r="24" spans="1:18" x14ac:dyDescent="0.35">
      <c r="A24" s="21" t="s">
        <v>38</v>
      </c>
      <c r="B24" s="82">
        <v>151</v>
      </c>
      <c r="C24" s="83">
        <v>743.16096000000005</v>
      </c>
      <c r="D24" s="99">
        <v>10.908024729999999</v>
      </c>
      <c r="E24" s="99">
        <v>1.1599791626</v>
      </c>
      <c r="F24" s="82">
        <v>1103</v>
      </c>
      <c r="G24" s="83">
        <v>4310.3840410000003</v>
      </c>
      <c r="H24" s="99">
        <v>63.267284259999997</v>
      </c>
      <c r="I24" s="99">
        <v>1.6749412266000001</v>
      </c>
      <c r="J24" s="93"/>
      <c r="K24" s="93"/>
      <c r="L24" s="93"/>
      <c r="M24" s="93"/>
      <c r="N24" s="87"/>
      <c r="O24" s="87"/>
      <c r="P24" s="87"/>
      <c r="Q24" s="87"/>
      <c r="R24" s="87"/>
    </row>
    <row r="25" spans="1:18" x14ac:dyDescent="0.35">
      <c r="A25" s="21" t="s">
        <v>40</v>
      </c>
      <c r="B25" s="82">
        <v>134</v>
      </c>
      <c r="C25" s="83">
        <v>2636.3604030000001</v>
      </c>
      <c r="D25" s="99">
        <v>8.4120550530999996</v>
      </c>
      <c r="E25" s="99">
        <v>0.94252474819999998</v>
      </c>
      <c r="F25" s="82">
        <v>920</v>
      </c>
      <c r="G25" s="83">
        <v>17892.507203000001</v>
      </c>
      <c r="H25" s="99">
        <v>57.091115266999999</v>
      </c>
      <c r="I25" s="99">
        <v>1.8803093812</v>
      </c>
      <c r="J25" s="93"/>
      <c r="K25" s="93"/>
      <c r="L25" s="93"/>
      <c r="M25" s="93"/>
      <c r="N25" s="87"/>
      <c r="O25" s="87"/>
      <c r="P25" s="87"/>
      <c r="Q25" s="87"/>
      <c r="R25" s="87"/>
    </row>
    <row r="26" spans="1:18" x14ac:dyDescent="0.35">
      <c r="A26" s="21" t="s">
        <v>213</v>
      </c>
      <c r="B26" s="82">
        <v>22</v>
      </c>
      <c r="C26" s="83">
        <v>116.936607</v>
      </c>
      <c r="D26" s="99">
        <v>6.9041567168000002</v>
      </c>
      <c r="E26" s="99">
        <v>1.1853164344</v>
      </c>
      <c r="F26" s="82">
        <v>328</v>
      </c>
      <c r="G26" s="83">
        <v>1368.0414519999999</v>
      </c>
      <c r="H26" s="99">
        <v>80.771734756000001</v>
      </c>
      <c r="I26" s="99">
        <v>1.3352920290000001</v>
      </c>
      <c r="J26" s="93"/>
      <c r="K26" s="93"/>
      <c r="L26" s="93"/>
      <c r="M26" s="93"/>
      <c r="N26" s="87"/>
      <c r="O26" s="87"/>
      <c r="P26" s="87"/>
      <c r="Q26" s="87"/>
      <c r="R26" s="87"/>
    </row>
    <row r="27" spans="1:18" x14ac:dyDescent="0.35">
      <c r="A27" s="21" t="s">
        <v>214</v>
      </c>
      <c r="B27" s="82">
        <v>180</v>
      </c>
      <c r="C27" s="83">
        <v>3232.0812299999998</v>
      </c>
      <c r="D27" s="99">
        <v>11.428461687</v>
      </c>
      <c r="E27" s="99">
        <v>0.87698465219999999</v>
      </c>
      <c r="F27" s="82">
        <v>752</v>
      </c>
      <c r="G27" s="83">
        <v>13248.166205</v>
      </c>
      <c r="H27" s="99">
        <v>46.844787959000001</v>
      </c>
      <c r="I27" s="99">
        <v>1.6153316213</v>
      </c>
      <c r="J27" s="93"/>
      <c r="K27" s="93"/>
      <c r="L27" s="93"/>
      <c r="M27" s="93"/>
      <c r="N27" s="87"/>
      <c r="O27" s="87"/>
      <c r="P27" s="87"/>
      <c r="Q27" s="87"/>
      <c r="R27" s="87"/>
    </row>
    <row r="28" spans="1:18" x14ac:dyDescent="0.35">
      <c r="A28" s="21" t="s">
        <v>43</v>
      </c>
      <c r="B28" s="82">
        <v>121</v>
      </c>
      <c r="C28" s="83">
        <v>1433.724606</v>
      </c>
      <c r="D28" s="99">
        <v>6.3475665174999998</v>
      </c>
      <c r="E28" s="99">
        <v>0.52189968289999999</v>
      </c>
      <c r="F28" s="82">
        <v>1377</v>
      </c>
      <c r="G28" s="83">
        <v>14908.027642999999</v>
      </c>
      <c r="H28" s="99">
        <v>66.002701436999999</v>
      </c>
      <c r="I28" s="99">
        <v>1.3127522779</v>
      </c>
      <c r="J28" s="93"/>
      <c r="K28" s="93"/>
      <c r="L28" s="93"/>
      <c r="M28" s="93"/>
      <c r="N28" s="87"/>
      <c r="O28" s="87"/>
      <c r="P28" s="87"/>
      <c r="Q28" s="87"/>
      <c r="R28" s="87"/>
    </row>
    <row r="29" spans="1:18" x14ac:dyDescent="0.35">
      <c r="A29" s="21" t="s">
        <v>44</v>
      </c>
      <c r="B29" s="82">
        <v>140</v>
      </c>
      <c r="C29" s="83">
        <v>5289.2060680000004</v>
      </c>
      <c r="D29" s="99">
        <v>9.3404611970999998</v>
      </c>
      <c r="E29" s="99">
        <v>1.1412644140999999</v>
      </c>
      <c r="F29" s="82">
        <v>712</v>
      </c>
      <c r="G29" s="83">
        <v>23141.229834999998</v>
      </c>
      <c r="H29" s="99">
        <v>40.866201191000002</v>
      </c>
      <c r="I29" s="99">
        <v>2.1631900744000001</v>
      </c>
      <c r="J29" s="93"/>
      <c r="K29" s="93"/>
      <c r="L29" s="93"/>
      <c r="M29" s="93"/>
      <c r="N29" s="87"/>
      <c r="O29" s="87"/>
      <c r="P29" s="87"/>
      <c r="Q29" s="87"/>
      <c r="R29" s="87"/>
    </row>
    <row r="30" spans="1:18" x14ac:dyDescent="0.35">
      <c r="A30" s="21" t="s">
        <v>45</v>
      </c>
      <c r="B30" s="82">
        <v>197</v>
      </c>
      <c r="C30" s="83">
        <v>635.48938499999997</v>
      </c>
      <c r="D30" s="99">
        <v>8.4186957223000007</v>
      </c>
      <c r="E30" s="99">
        <v>0.7161433841</v>
      </c>
      <c r="F30" s="82">
        <v>1208</v>
      </c>
      <c r="G30" s="83">
        <v>3997.8808840000002</v>
      </c>
      <c r="H30" s="99">
        <v>52.962242132999997</v>
      </c>
      <c r="I30" s="99">
        <v>1.1893972432</v>
      </c>
      <c r="J30" s="93"/>
      <c r="K30" s="93"/>
      <c r="L30" s="93"/>
      <c r="M30" s="93"/>
      <c r="N30" s="87"/>
      <c r="O30" s="87"/>
      <c r="P30" s="87"/>
      <c r="Q30" s="87"/>
      <c r="R30" s="87"/>
    </row>
    <row r="31" spans="1:18" x14ac:dyDescent="0.35">
      <c r="A31" s="21" t="s">
        <v>215</v>
      </c>
      <c r="B31" s="82">
        <v>247</v>
      </c>
      <c r="C31" s="83">
        <v>3007.9212299999999</v>
      </c>
      <c r="D31" s="99">
        <v>11.257717734</v>
      </c>
      <c r="E31" s="99">
        <v>0.80248092419999995</v>
      </c>
      <c r="F31" s="82">
        <v>1447</v>
      </c>
      <c r="G31" s="83">
        <v>16338.593343</v>
      </c>
      <c r="H31" s="99">
        <v>61.150295487999998</v>
      </c>
      <c r="I31" s="99">
        <v>1.7389556361</v>
      </c>
      <c r="J31" s="93"/>
      <c r="K31" s="93"/>
      <c r="L31" s="93"/>
      <c r="M31" s="93"/>
      <c r="N31" s="87"/>
      <c r="O31" s="87"/>
      <c r="P31" s="87"/>
      <c r="Q31" s="87"/>
      <c r="R31" s="87"/>
    </row>
    <row r="32" spans="1:18" x14ac:dyDescent="0.35">
      <c r="A32" s="21" t="s">
        <v>47</v>
      </c>
      <c r="B32" s="82">
        <v>151</v>
      </c>
      <c r="C32" s="83">
        <v>1110.76323</v>
      </c>
      <c r="D32" s="99">
        <v>7.4202738434000004</v>
      </c>
      <c r="E32" s="99">
        <v>0.54916626319999995</v>
      </c>
      <c r="F32" s="82">
        <v>1468</v>
      </c>
      <c r="G32" s="83">
        <v>10463.209289</v>
      </c>
      <c r="H32" s="99">
        <v>69.897774901000005</v>
      </c>
      <c r="I32" s="99">
        <v>1.2783667087999999</v>
      </c>
      <c r="J32" s="93"/>
      <c r="K32" s="93"/>
      <c r="L32" s="93"/>
      <c r="M32" s="93"/>
      <c r="N32" s="87"/>
      <c r="O32" s="87"/>
      <c r="P32" s="87"/>
      <c r="Q32" s="87"/>
      <c r="R32" s="87"/>
    </row>
    <row r="33" spans="1:18" x14ac:dyDescent="0.35">
      <c r="A33" s="21" t="s">
        <v>216</v>
      </c>
      <c r="B33" s="82">
        <v>104</v>
      </c>
      <c r="C33" s="83">
        <v>1802.304175</v>
      </c>
      <c r="D33" s="99">
        <v>7.5114033201000003</v>
      </c>
      <c r="E33" s="99">
        <v>0.97157994380000001</v>
      </c>
      <c r="F33" s="82">
        <v>1136</v>
      </c>
      <c r="G33" s="83">
        <v>17459.688860999999</v>
      </c>
      <c r="H33" s="99">
        <v>72.766166064999993</v>
      </c>
      <c r="I33" s="99">
        <v>1.3123823043</v>
      </c>
      <c r="J33" s="93"/>
      <c r="K33" s="93"/>
      <c r="L33" s="93"/>
      <c r="M33" s="93"/>
      <c r="N33" s="87"/>
      <c r="O33" s="87"/>
      <c r="P33" s="87"/>
      <c r="Q33" s="87"/>
      <c r="R33" s="87"/>
    </row>
    <row r="34" spans="1:18" x14ac:dyDescent="0.35">
      <c r="A34" s="21" t="s">
        <v>50</v>
      </c>
      <c r="B34" s="82">
        <v>100</v>
      </c>
      <c r="C34" s="83">
        <v>766.30825000000004</v>
      </c>
      <c r="D34" s="99">
        <v>7.9816998753000004</v>
      </c>
      <c r="E34" s="99">
        <v>0.77702250839999998</v>
      </c>
      <c r="F34" s="82">
        <v>1112</v>
      </c>
      <c r="G34" s="83">
        <v>7493.8452909999996</v>
      </c>
      <c r="H34" s="99">
        <v>78.054260846999995</v>
      </c>
      <c r="I34" s="99">
        <v>1.9134358449</v>
      </c>
      <c r="J34" s="93"/>
      <c r="K34" s="93"/>
      <c r="L34" s="93"/>
      <c r="M34" s="93"/>
      <c r="N34" s="87"/>
      <c r="O34" s="87"/>
      <c r="P34" s="87"/>
      <c r="Q34" s="87"/>
      <c r="R34" s="87"/>
    </row>
    <row r="35" spans="1:18" x14ac:dyDescent="0.35">
      <c r="A35" s="21" t="s">
        <v>51</v>
      </c>
      <c r="B35" s="82">
        <v>248</v>
      </c>
      <c r="C35" s="83">
        <v>2126.269413</v>
      </c>
      <c r="D35" s="99">
        <v>11.218037536000001</v>
      </c>
      <c r="E35" s="99">
        <v>0.83423957959999995</v>
      </c>
      <c r="F35" s="82">
        <v>750</v>
      </c>
      <c r="G35" s="83">
        <v>6289.4336949999997</v>
      </c>
      <c r="H35" s="99">
        <v>33.182579234999999</v>
      </c>
      <c r="I35" s="99">
        <v>1.3165261912999999</v>
      </c>
      <c r="J35" s="93"/>
      <c r="K35" s="93"/>
      <c r="L35" s="93"/>
      <c r="M35" s="93"/>
      <c r="N35" s="87"/>
      <c r="O35" s="87"/>
      <c r="P35" s="87"/>
      <c r="Q35" s="87"/>
      <c r="R35" s="87"/>
    </row>
    <row r="36" spans="1:18" x14ac:dyDescent="0.35">
      <c r="A36" s="21" t="s">
        <v>217</v>
      </c>
      <c r="B36" s="82">
        <v>22</v>
      </c>
      <c r="C36" s="83">
        <v>193.85804999999999</v>
      </c>
      <c r="D36" s="99">
        <v>6.9129816097000001</v>
      </c>
      <c r="E36" s="99">
        <v>1.048743516</v>
      </c>
      <c r="F36" s="82">
        <v>208</v>
      </c>
      <c r="G36" s="83">
        <v>1937.4186420000001</v>
      </c>
      <c r="H36" s="99">
        <v>69.088384238000003</v>
      </c>
      <c r="I36" s="99">
        <v>3.5297205959000002</v>
      </c>
      <c r="J36" s="93"/>
      <c r="K36" s="93"/>
      <c r="L36" s="93"/>
      <c r="M36" s="93"/>
      <c r="N36" s="87"/>
      <c r="O36" s="87"/>
      <c r="P36" s="87"/>
      <c r="Q36" s="87"/>
      <c r="R36" s="87"/>
    </row>
    <row r="37" spans="1:18" x14ac:dyDescent="0.35">
      <c r="A37" s="21" t="s">
        <v>218</v>
      </c>
      <c r="B37" s="82">
        <v>19</v>
      </c>
      <c r="C37" s="83">
        <v>2805.874178</v>
      </c>
      <c r="D37" s="99">
        <v>6.8469777930999998</v>
      </c>
      <c r="E37" s="99">
        <v>1.6095365325</v>
      </c>
      <c r="F37" s="82">
        <v>223</v>
      </c>
      <c r="G37" s="83">
        <v>30714.595395</v>
      </c>
      <c r="H37" s="99">
        <v>74.950671063000001</v>
      </c>
      <c r="I37" s="99">
        <v>2.0745259352000001</v>
      </c>
      <c r="J37" s="93"/>
      <c r="K37" s="93"/>
      <c r="L37" s="93"/>
      <c r="M37" s="93"/>
      <c r="N37" s="87"/>
      <c r="O37" s="87"/>
      <c r="P37" s="87"/>
      <c r="Q37" s="87"/>
      <c r="R37" s="87"/>
    </row>
    <row r="38" spans="1:18" x14ac:dyDescent="0.35">
      <c r="A38" s="21" t="s">
        <v>219</v>
      </c>
      <c r="B38" s="82">
        <v>47</v>
      </c>
      <c r="C38" s="83">
        <v>385.54959100000002</v>
      </c>
      <c r="D38" s="99">
        <v>9.6563998736999999</v>
      </c>
      <c r="E38" s="99">
        <v>1.4607749473</v>
      </c>
      <c r="F38" s="82">
        <v>167</v>
      </c>
      <c r="G38" s="83">
        <v>1512.1947929999999</v>
      </c>
      <c r="H38" s="99">
        <v>37.874135877000001</v>
      </c>
      <c r="I38" s="99">
        <v>2.6567983235999999</v>
      </c>
      <c r="J38" s="93"/>
      <c r="K38" s="93"/>
      <c r="L38" s="93"/>
      <c r="M38" s="93"/>
      <c r="N38" s="87"/>
      <c r="O38" s="87"/>
      <c r="P38" s="87"/>
      <c r="Q38" s="87"/>
      <c r="R38" s="87"/>
    </row>
    <row r="39" spans="1:18" x14ac:dyDescent="0.35">
      <c r="B39" s="87"/>
      <c r="C39" s="87"/>
      <c r="D39" s="87"/>
      <c r="E39" s="87"/>
      <c r="F39" s="87"/>
      <c r="G39" s="87"/>
      <c r="H39" s="87"/>
      <c r="I39" s="87"/>
      <c r="J39" s="87"/>
      <c r="K39" s="87"/>
      <c r="L39" s="87"/>
      <c r="M39" s="87"/>
      <c r="N39" s="87"/>
      <c r="O39" s="87"/>
      <c r="P39" s="87"/>
      <c r="Q39" s="87"/>
      <c r="R39" s="87"/>
    </row>
    <row r="40" spans="1:18" x14ac:dyDescent="0.35">
      <c r="A40" s="6" t="s">
        <v>52</v>
      </c>
    </row>
    <row r="41" spans="1:18" ht="56.15" customHeight="1" x14ac:dyDescent="0.35">
      <c r="A41" s="7" t="s">
        <v>53</v>
      </c>
      <c r="B41" s="109" t="s">
        <v>273</v>
      </c>
      <c r="C41" s="109"/>
      <c r="D41" s="109"/>
      <c r="E41" s="109"/>
      <c r="F41" s="109"/>
      <c r="G41" s="109"/>
      <c r="H41" s="109"/>
      <c r="I41" s="109"/>
      <c r="J41" s="50"/>
      <c r="K41" s="50"/>
      <c r="L41" s="50"/>
      <c r="M41" s="50"/>
    </row>
    <row r="42" spans="1:18" ht="34.75" customHeight="1" x14ac:dyDescent="0.35">
      <c r="B42" s="109" t="s">
        <v>274</v>
      </c>
      <c r="C42" s="109"/>
      <c r="D42" s="109"/>
      <c r="E42" s="109"/>
      <c r="F42" s="109"/>
      <c r="G42" s="109"/>
      <c r="H42" s="109"/>
      <c r="I42" s="109"/>
      <c r="J42" s="50"/>
      <c r="K42" s="50"/>
      <c r="L42" s="50"/>
      <c r="M42" s="50"/>
    </row>
    <row r="43" spans="1:18" ht="34" customHeight="1" x14ac:dyDescent="0.35">
      <c r="A43" s="48" t="s">
        <v>152</v>
      </c>
      <c r="B43" s="109" t="s">
        <v>221</v>
      </c>
      <c r="C43" s="109"/>
      <c r="D43" s="109"/>
      <c r="E43" s="109"/>
      <c r="F43" s="109"/>
      <c r="G43" s="109"/>
      <c r="H43" s="109"/>
      <c r="I43" s="109"/>
    </row>
    <row r="44" spans="1:18" x14ac:dyDescent="0.35">
      <c r="A44" s="48" t="s">
        <v>222</v>
      </c>
      <c r="B44" s="109" t="s">
        <v>223</v>
      </c>
      <c r="C44" s="109"/>
      <c r="D44" s="109"/>
      <c r="E44" s="109"/>
      <c r="F44" s="109"/>
      <c r="G44" s="109"/>
      <c r="H44" s="109"/>
      <c r="I44" s="109"/>
    </row>
    <row r="45" spans="1:18"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14" priority="2">
      <formula>"$G3=1"</formula>
    </cfRule>
  </conditionalFormatting>
  <hyperlinks>
    <hyperlink ref="K1" location="Contents!B84" display="Contents" xr:uid="{4662F6A4-01C8-4814-AB23-4A625AC5E95A}"/>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E4496-477D-413D-8D55-F457519DB64B}">
  <dimension ref="A1:R45"/>
  <sheetViews>
    <sheetView zoomScaleNormal="100" workbookViewId="0">
      <selection activeCell="B4" sqref="B4"/>
    </sheetView>
  </sheetViews>
  <sheetFormatPr defaultRowHeight="14.5" x14ac:dyDescent="0.35"/>
  <cols>
    <col min="1" max="1" width="26.81640625" bestFit="1" customWidth="1"/>
    <col min="2" max="10" width="15.7265625" customWidth="1"/>
    <col min="11" max="11" width="36.26953125" customWidth="1"/>
    <col min="12" max="13" width="15.7265625" customWidth="1"/>
  </cols>
  <sheetData>
    <row r="1" spans="1:18"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35">
      <c r="A2" s="2" t="s">
        <v>3</v>
      </c>
      <c r="B2" s="3" t="str">
        <f>'Table 5.1'!$B$2</f>
        <v>Chapter 5: Integrating digital technologies into teaching</v>
      </c>
      <c r="C2" s="3"/>
      <c r="D2" s="3"/>
      <c r="E2" s="3"/>
      <c r="F2" s="3"/>
      <c r="G2" s="3"/>
      <c r="H2" s="3"/>
      <c r="I2" s="3"/>
      <c r="J2" s="3"/>
      <c r="K2" s="3"/>
    </row>
    <row r="3" spans="1:18" s="4" customFormat="1" ht="17.25" customHeight="1" x14ac:dyDescent="0.35">
      <c r="A3" s="2"/>
      <c r="B3" s="3"/>
      <c r="C3" s="3"/>
      <c r="D3" s="3"/>
      <c r="E3" s="3"/>
      <c r="F3" s="3"/>
      <c r="G3" s="3"/>
      <c r="H3" s="3"/>
      <c r="I3" s="3"/>
      <c r="J3" s="3"/>
      <c r="K3" s="3"/>
    </row>
    <row r="4" spans="1:18" s="4" customFormat="1" ht="17.25" customHeight="1" x14ac:dyDescent="0.35">
      <c r="A4" s="2" t="s">
        <v>6</v>
      </c>
      <c r="B4" s="3" t="s">
        <v>275</v>
      </c>
      <c r="C4" s="3"/>
      <c r="D4" s="3"/>
      <c r="E4" s="3"/>
      <c r="F4" s="3"/>
      <c r="G4" s="3"/>
      <c r="H4" s="3"/>
      <c r="I4" s="3"/>
      <c r="J4" s="3"/>
      <c r="K4" s="3"/>
    </row>
    <row r="5" spans="1:18" s="4" customFormat="1" ht="17.25" customHeight="1" x14ac:dyDescent="0.35">
      <c r="A5" s="2"/>
      <c r="B5" s="3"/>
      <c r="C5" s="3"/>
      <c r="D5" s="3"/>
      <c r="E5" s="3"/>
      <c r="F5" s="3"/>
      <c r="G5" s="3"/>
      <c r="H5" s="3"/>
      <c r="I5" s="3"/>
      <c r="J5" s="3"/>
      <c r="K5" s="3"/>
    </row>
    <row r="6" spans="1:18" ht="17.25" customHeight="1" x14ac:dyDescent="0.35">
      <c r="A6" s="2" t="s">
        <v>8</v>
      </c>
      <c r="B6" s="3">
        <v>2023</v>
      </c>
      <c r="C6" s="3"/>
      <c r="D6" s="3"/>
      <c r="E6" s="3"/>
      <c r="F6" s="3"/>
      <c r="G6" s="3"/>
      <c r="H6" s="3"/>
      <c r="I6" s="3"/>
      <c r="J6" s="3"/>
      <c r="K6" s="3"/>
    </row>
    <row r="7" spans="1:18" ht="17.25" customHeight="1" x14ac:dyDescent="0.35">
      <c r="A7" s="5"/>
    </row>
    <row r="8" spans="1:18" ht="24" customHeight="1" x14ac:dyDescent="0.35">
      <c r="A8" s="2" t="s">
        <v>9</v>
      </c>
      <c r="B8" s="72" t="s">
        <v>276</v>
      </c>
      <c r="C8" s="68"/>
      <c r="D8" s="68"/>
      <c r="E8" s="68"/>
      <c r="F8" s="68"/>
      <c r="G8" s="68"/>
      <c r="H8" s="68"/>
      <c r="I8" s="68"/>
      <c r="J8" s="68"/>
      <c r="K8" s="68"/>
    </row>
    <row r="9" spans="1:18" x14ac:dyDescent="0.35">
      <c r="A9" s="2" t="s">
        <v>11</v>
      </c>
      <c r="B9" s="70" t="s">
        <v>12</v>
      </c>
      <c r="C9" s="18"/>
      <c r="D9" s="18"/>
      <c r="E9" s="18"/>
      <c r="F9" s="18"/>
      <c r="G9" s="18"/>
      <c r="H9" s="18"/>
      <c r="I9" s="18"/>
      <c r="J9" s="18"/>
      <c r="K9" s="18"/>
    </row>
    <row r="12" spans="1:18" x14ac:dyDescent="0.35">
      <c r="B12" s="130" t="s">
        <v>250</v>
      </c>
      <c r="C12" s="131"/>
      <c r="D12" s="131"/>
      <c r="E12" s="132"/>
      <c r="F12" s="130" t="s">
        <v>251</v>
      </c>
      <c r="G12" s="131"/>
      <c r="H12" s="131"/>
      <c r="I12" s="132"/>
    </row>
    <row r="13" spans="1:18" ht="28" x14ac:dyDescent="0.35">
      <c r="A13" s="23"/>
      <c r="B13" s="22" t="s">
        <v>19</v>
      </c>
      <c r="C13" s="22" t="s">
        <v>20</v>
      </c>
      <c r="D13" s="22" t="s">
        <v>21</v>
      </c>
      <c r="E13" s="22" t="s">
        <v>22</v>
      </c>
      <c r="F13" s="22" t="s">
        <v>19</v>
      </c>
      <c r="G13" s="22" t="s">
        <v>20</v>
      </c>
      <c r="H13" s="22" t="s">
        <v>21</v>
      </c>
      <c r="I13" s="22" t="s">
        <v>22</v>
      </c>
      <c r="J13" s="34"/>
      <c r="K13" s="34"/>
      <c r="L13" s="34"/>
      <c r="M13" s="34"/>
    </row>
    <row r="14" spans="1:18" x14ac:dyDescent="0.35">
      <c r="A14" s="21" t="s">
        <v>208</v>
      </c>
      <c r="B14" s="82">
        <v>184</v>
      </c>
      <c r="C14" s="83">
        <v>2140.8692139999998</v>
      </c>
      <c r="D14" s="99">
        <v>13.131729157000001</v>
      </c>
      <c r="E14" s="99">
        <v>1.2827206325</v>
      </c>
      <c r="F14" s="82">
        <v>762</v>
      </c>
      <c r="G14" s="83">
        <v>9407.8839270000008</v>
      </c>
      <c r="H14" s="99">
        <v>57.706366580999997</v>
      </c>
      <c r="I14" s="99">
        <v>1.5841334021</v>
      </c>
      <c r="J14" s="93"/>
      <c r="K14" s="93"/>
      <c r="L14" s="93"/>
      <c r="M14" s="93"/>
      <c r="N14" s="87"/>
      <c r="O14" s="87"/>
      <c r="P14" s="87"/>
      <c r="Q14" s="87"/>
      <c r="R14" s="87"/>
    </row>
    <row r="15" spans="1:18" x14ac:dyDescent="0.35">
      <c r="A15" s="21" t="s">
        <v>29</v>
      </c>
      <c r="B15" s="82">
        <v>724</v>
      </c>
      <c r="C15" s="83">
        <v>9019.2532410000003</v>
      </c>
      <c r="D15" s="99">
        <v>23.944028959000001</v>
      </c>
      <c r="E15" s="99">
        <v>0.92847741859999999</v>
      </c>
      <c r="F15" s="82">
        <v>1511</v>
      </c>
      <c r="G15" s="83">
        <v>18531.99869</v>
      </c>
      <c r="H15" s="99">
        <v>49.198165463999999</v>
      </c>
      <c r="I15" s="99">
        <v>1.136549461</v>
      </c>
      <c r="J15" s="93"/>
      <c r="K15" s="93"/>
      <c r="L15" s="93"/>
      <c r="M15" s="93"/>
      <c r="N15" s="87"/>
      <c r="O15" s="87"/>
      <c r="P15" s="87"/>
      <c r="Q15" s="87"/>
      <c r="R15" s="87"/>
    </row>
    <row r="16" spans="1:18" x14ac:dyDescent="0.35">
      <c r="A16" s="21" t="s">
        <v>209</v>
      </c>
      <c r="B16" s="82">
        <v>135</v>
      </c>
      <c r="C16" s="83">
        <v>1754.657702</v>
      </c>
      <c r="D16" s="99">
        <v>17.676131801</v>
      </c>
      <c r="E16" s="99">
        <v>2.1743529294999999</v>
      </c>
      <c r="F16" s="82">
        <v>404</v>
      </c>
      <c r="G16" s="83">
        <v>4708.9266790000001</v>
      </c>
      <c r="H16" s="99">
        <v>47.436949390999999</v>
      </c>
      <c r="I16" s="99">
        <v>2.4112763825000001</v>
      </c>
      <c r="J16" s="93"/>
      <c r="K16" s="93"/>
      <c r="L16" s="93"/>
      <c r="M16" s="93"/>
      <c r="N16" s="87"/>
      <c r="O16" s="87"/>
      <c r="P16" s="87"/>
      <c r="Q16" s="87"/>
      <c r="R16" s="87"/>
    </row>
    <row r="17" spans="1:18" x14ac:dyDescent="0.35">
      <c r="A17" s="21" t="s">
        <v>210</v>
      </c>
      <c r="B17" s="82">
        <v>751</v>
      </c>
      <c r="C17" s="83">
        <v>64983.095836</v>
      </c>
      <c r="D17" s="99">
        <v>30.420050694</v>
      </c>
      <c r="E17" s="99">
        <v>1.9037659688999999</v>
      </c>
      <c r="F17" s="82">
        <v>1114</v>
      </c>
      <c r="G17" s="83">
        <v>108088.048753</v>
      </c>
      <c r="H17" s="99">
        <v>50.598449954000003</v>
      </c>
      <c r="I17" s="99">
        <v>1.8982215216</v>
      </c>
      <c r="J17" s="93"/>
      <c r="K17" s="93"/>
      <c r="L17" s="93"/>
      <c r="M17" s="93"/>
      <c r="N17" s="87"/>
      <c r="O17" s="87"/>
      <c r="P17" s="87"/>
      <c r="Q17" s="87"/>
      <c r="R17" s="87"/>
    </row>
    <row r="18" spans="1:18" x14ac:dyDescent="0.35">
      <c r="A18" s="21" t="s">
        <v>32</v>
      </c>
      <c r="B18" s="82">
        <v>271</v>
      </c>
      <c r="C18" s="83">
        <v>3151.7370019999998</v>
      </c>
      <c r="D18" s="99">
        <v>12.130350004</v>
      </c>
      <c r="E18" s="99">
        <v>0.81221230489999996</v>
      </c>
      <c r="F18" s="82">
        <v>1364</v>
      </c>
      <c r="G18" s="83">
        <v>15634.056591</v>
      </c>
      <c r="H18" s="99">
        <v>60.172082359999997</v>
      </c>
      <c r="I18" s="99">
        <v>1.4369044463</v>
      </c>
      <c r="J18" s="93"/>
      <c r="K18" s="93"/>
      <c r="L18" s="93"/>
      <c r="M18" s="93"/>
      <c r="N18" s="87"/>
      <c r="O18" s="87"/>
      <c r="P18" s="87"/>
      <c r="Q18" s="87"/>
      <c r="R18" s="87"/>
    </row>
    <row r="19" spans="1:18" x14ac:dyDescent="0.35">
      <c r="A19" s="21" t="s">
        <v>33</v>
      </c>
      <c r="B19" s="82">
        <v>1626</v>
      </c>
      <c r="C19" s="83">
        <v>33519.480847999999</v>
      </c>
      <c r="D19" s="99">
        <v>26.738760153000001</v>
      </c>
      <c r="E19" s="99">
        <v>1.0365216222</v>
      </c>
      <c r="F19" s="82">
        <v>3186</v>
      </c>
      <c r="G19" s="83">
        <v>67340.064742999995</v>
      </c>
      <c r="H19" s="99">
        <v>53.717712634000002</v>
      </c>
      <c r="I19" s="99">
        <v>1.2067829632</v>
      </c>
      <c r="J19" s="93"/>
      <c r="K19" s="93"/>
      <c r="L19" s="93"/>
      <c r="M19" s="93"/>
      <c r="N19" s="87"/>
      <c r="O19" s="87"/>
      <c r="P19" s="87"/>
      <c r="Q19" s="87"/>
      <c r="R19" s="87"/>
    </row>
    <row r="20" spans="1:18" x14ac:dyDescent="0.35">
      <c r="A20" s="21" t="s">
        <v>211</v>
      </c>
      <c r="B20" s="82">
        <v>355</v>
      </c>
      <c r="C20" s="83">
        <v>35496.266419</v>
      </c>
      <c r="D20" s="99">
        <v>23.942116347999999</v>
      </c>
      <c r="E20" s="99">
        <v>1.3019081954</v>
      </c>
      <c r="F20" s="82">
        <v>817</v>
      </c>
      <c r="G20" s="83">
        <v>82768.609477000005</v>
      </c>
      <c r="H20" s="99">
        <v>55.82715812</v>
      </c>
      <c r="I20" s="99">
        <v>1.4174976637000001</v>
      </c>
      <c r="J20" s="93"/>
      <c r="K20" s="93"/>
      <c r="L20" s="93"/>
      <c r="M20" s="93"/>
      <c r="N20" s="87"/>
      <c r="O20" s="87"/>
      <c r="P20" s="87"/>
      <c r="Q20" s="87"/>
      <c r="R20" s="87"/>
    </row>
    <row r="21" spans="1:18" x14ac:dyDescent="0.35">
      <c r="A21" s="21" t="s">
        <v>35</v>
      </c>
      <c r="B21" s="82">
        <v>294</v>
      </c>
      <c r="C21" s="83">
        <v>1784.977378</v>
      </c>
      <c r="D21" s="99">
        <v>15.514010921000001</v>
      </c>
      <c r="E21" s="99">
        <v>1.1051173654999999</v>
      </c>
      <c r="F21" s="82">
        <v>1138</v>
      </c>
      <c r="G21" s="83">
        <v>7032.4357060000002</v>
      </c>
      <c r="H21" s="99">
        <v>61.121942314999998</v>
      </c>
      <c r="I21" s="99">
        <v>1.3866095032000001</v>
      </c>
      <c r="J21" s="93"/>
      <c r="K21" s="93"/>
      <c r="L21" s="93"/>
      <c r="M21" s="93"/>
      <c r="N21" s="87"/>
      <c r="O21" s="87"/>
      <c r="P21" s="87"/>
      <c r="Q21" s="87"/>
      <c r="R21" s="87"/>
    </row>
    <row r="22" spans="1:18" x14ac:dyDescent="0.35">
      <c r="A22" s="21" t="s">
        <v>36</v>
      </c>
      <c r="B22" s="82">
        <v>351</v>
      </c>
      <c r="C22" s="83">
        <v>19477.759972</v>
      </c>
      <c r="D22" s="99">
        <v>15.934597741999999</v>
      </c>
      <c r="E22" s="99">
        <v>0.84265688500000002</v>
      </c>
      <c r="F22" s="82">
        <v>1105</v>
      </c>
      <c r="G22" s="83">
        <v>63461.084978999999</v>
      </c>
      <c r="H22" s="99">
        <v>51.916999846000003</v>
      </c>
      <c r="I22" s="99">
        <v>1.1655832844</v>
      </c>
      <c r="J22" s="93"/>
      <c r="K22" s="93"/>
      <c r="L22" s="93"/>
      <c r="M22" s="93"/>
      <c r="N22" s="87"/>
      <c r="O22" s="87"/>
      <c r="P22" s="87"/>
      <c r="Q22" s="87"/>
      <c r="R22" s="87"/>
    </row>
    <row r="23" spans="1:18" x14ac:dyDescent="0.35">
      <c r="A23" s="21" t="s">
        <v>212</v>
      </c>
      <c r="B23" s="82">
        <v>158</v>
      </c>
      <c r="C23" s="83">
        <v>358.27199000000002</v>
      </c>
      <c r="D23" s="99">
        <v>14.533892054000001</v>
      </c>
      <c r="E23" s="99">
        <v>1.3473498287000001</v>
      </c>
      <c r="F23" s="82">
        <v>612</v>
      </c>
      <c r="G23" s="83">
        <v>1553.0036720000001</v>
      </c>
      <c r="H23" s="99">
        <v>63.000146184000002</v>
      </c>
      <c r="I23" s="99">
        <v>2.0157446798</v>
      </c>
      <c r="J23" s="93"/>
      <c r="K23" s="93"/>
      <c r="L23" s="93"/>
      <c r="M23" s="93"/>
      <c r="N23" s="87"/>
      <c r="O23" s="87"/>
      <c r="P23" s="87"/>
      <c r="Q23" s="87"/>
      <c r="R23" s="87"/>
    </row>
    <row r="24" spans="1:18" x14ac:dyDescent="0.35">
      <c r="A24" s="21" t="s">
        <v>38</v>
      </c>
      <c r="B24" s="82">
        <v>297</v>
      </c>
      <c r="C24" s="83">
        <v>1121.7249710000001</v>
      </c>
      <c r="D24" s="99">
        <v>16.572854066000001</v>
      </c>
      <c r="E24" s="99">
        <v>1.3173377848000001</v>
      </c>
      <c r="F24" s="82">
        <v>911</v>
      </c>
      <c r="G24" s="83">
        <v>3877.4184890000001</v>
      </c>
      <c r="H24" s="99">
        <v>57.286672228999997</v>
      </c>
      <c r="I24" s="99">
        <v>1.7914761506000001</v>
      </c>
      <c r="J24" s="93"/>
      <c r="K24" s="93"/>
      <c r="L24" s="93"/>
      <c r="M24" s="93"/>
      <c r="N24" s="87"/>
      <c r="O24" s="87"/>
      <c r="P24" s="87"/>
      <c r="Q24" s="87"/>
      <c r="R24" s="87"/>
    </row>
    <row r="25" spans="1:18" x14ac:dyDescent="0.35">
      <c r="A25" s="21" t="s">
        <v>40</v>
      </c>
      <c r="B25" s="82">
        <v>150</v>
      </c>
      <c r="C25" s="83">
        <v>2752.0378970000002</v>
      </c>
      <c r="D25" s="99">
        <v>8.9236871973999996</v>
      </c>
      <c r="E25" s="99">
        <v>0.94901677470000001</v>
      </c>
      <c r="F25" s="82">
        <v>712</v>
      </c>
      <c r="G25" s="83">
        <v>14314.288415999999</v>
      </c>
      <c r="H25" s="99">
        <v>46.415142914999997</v>
      </c>
      <c r="I25" s="99">
        <v>1.5722575267000001</v>
      </c>
      <c r="J25" s="93"/>
      <c r="K25" s="93"/>
      <c r="L25" s="93"/>
      <c r="M25" s="93"/>
      <c r="N25" s="87"/>
      <c r="O25" s="87"/>
      <c r="P25" s="87"/>
      <c r="Q25" s="87"/>
      <c r="R25" s="87"/>
    </row>
    <row r="26" spans="1:18" x14ac:dyDescent="0.35">
      <c r="A26" s="21" t="s">
        <v>213</v>
      </c>
      <c r="B26" s="82">
        <v>65</v>
      </c>
      <c r="C26" s="83">
        <v>253.071685</v>
      </c>
      <c r="D26" s="99">
        <v>15.310053781000001</v>
      </c>
      <c r="E26" s="99">
        <v>1.9062406293</v>
      </c>
      <c r="F26" s="82">
        <v>234</v>
      </c>
      <c r="G26" s="83">
        <v>971.41724899999997</v>
      </c>
      <c r="H26" s="99">
        <v>58.767737304999997</v>
      </c>
      <c r="I26" s="99">
        <v>2.5431682703999998</v>
      </c>
      <c r="J26" s="93"/>
      <c r="K26" s="93"/>
      <c r="L26" s="93"/>
      <c r="M26" s="93"/>
      <c r="N26" s="87"/>
      <c r="O26" s="87"/>
      <c r="P26" s="87"/>
      <c r="Q26" s="87"/>
      <c r="R26" s="87"/>
    </row>
    <row r="27" spans="1:18" x14ac:dyDescent="0.35">
      <c r="A27" s="21" t="s">
        <v>214</v>
      </c>
      <c r="B27" s="82">
        <v>490</v>
      </c>
      <c r="C27" s="83">
        <v>8625.3371000000006</v>
      </c>
      <c r="D27" s="99">
        <v>31.382698905000002</v>
      </c>
      <c r="E27" s="99">
        <v>1.2894366059</v>
      </c>
      <c r="F27" s="82">
        <v>727</v>
      </c>
      <c r="G27" s="83">
        <v>12520.902505</v>
      </c>
      <c r="H27" s="99">
        <v>45.556447099000003</v>
      </c>
      <c r="I27" s="99">
        <v>1.3505015956999999</v>
      </c>
      <c r="J27" s="93"/>
      <c r="K27" s="93"/>
      <c r="L27" s="93"/>
      <c r="M27" s="93"/>
      <c r="N27" s="87"/>
      <c r="O27" s="87"/>
      <c r="P27" s="87"/>
      <c r="Q27" s="87"/>
      <c r="R27" s="87"/>
    </row>
    <row r="28" spans="1:18" x14ac:dyDescent="0.35">
      <c r="A28" s="21" t="s">
        <v>43</v>
      </c>
      <c r="B28" s="82">
        <v>288</v>
      </c>
      <c r="C28" s="83">
        <v>3032.8334260000001</v>
      </c>
      <c r="D28" s="99">
        <v>13.718942777000001</v>
      </c>
      <c r="E28" s="99">
        <v>1.0002267424</v>
      </c>
      <c r="F28" s="82">
        <v>1219</v>
      </c>
      <c r="G28" s="83">
        <v>13223.120507</v>
      </c>
      <c r="H28" s="99">
        <v>59.814440185000002</v>
      </c>
      <c r="I28" s="99">
        <v>1.0590745744000001</v>
      </c>
      <c r="J28" s="93"/>
      <c r="K28" s="93"/>
      <c r="L28" s="93"/>
      <c r="M28" s="93"/>
      <c r="N28" s="87"/>
      <c r="O28" s="87"/>
      <c r="P28" s="87"/>
      <c r="Q28" s="87"/>
      <c r="R28" s="87"/>
    </row>
    <row r="29" spans="1:18" x14ac:dyDescent="0.35">
      <c r="A29" s="21" t="s">
        <v>44</v>
      </c>
      <c r="B29" s="82">
        <v>208</v>
      </c>
      <c r="C29" s="83">
        <v>7400.6107439999996</v>
      </c>
      <c r="D29" s="99">
        <v>13.196359683000001</v>
      </c>
      <c r="E29" s="99">
        <v>1.283537688</v>
      </c>
      <c r="F29" s="82">
        <v>860</v>
      </c>
      <c r="G29" s="83">
        <v>30638.583796999999</v>
      </c>
      <c r="H29" s="99">
        <v>54.633027726999998</v>
      </c>
      <c r="I29" s="99">
        <v>1.2436331907</v>
      </c>
      <c r="J29" s="93"/>
      <c r="K29" s="93"/>
      <c r="L29" s="93"/>
      <c r="M29" s="93"/>
      <c r="N29" s="87"/>
      <c r="O29" s="87"/>
      <c r="P29" s="87"/>
      <c r="Q29" s="87"/>
      <c r="R29" s="87"/>
    </row>
    <row r="30" spans="1:18" x14ac:dyDescent="0.35">
      <c r="A30" s="21" t="s">
        <v>45</v>
      </c>
      <c r="B30" s="82">
        <v>458</v>
      </c>
      <c r="C30" s="83">
        <v>1493.7383520000001</v>
      </c>
      <c r="D30" s="99">
        <v>19.999154366999999</v>
      </c>
      <c r="E30" s="99">
        <v>1.0878110737</v>
      </c>
      <c r="F30" s="82">
        <v>1247</v>
      </c>
      <c r="G30" s="83">
        <v>4045.745375</v>
      </c>
      <c r="H30" s="99">
        <v>54.167107780000002</v>
      </c>
      <c r="I30" s="99">
        <v>1.2121076561999999</v>
      </c>
      <c r="J30" s="93"/>
      <c r="K30" s="93"/>
      <c r="L30" s="93"/>
      <c r="M30" s="93"/>
      <c r="N30" s="87"/>
      <c r="O30" s="87"/>
      <c r="P30" s="87"/>
      <c r="Q30" s="87"/>
      <c r="R30" s="87"/>
    </row>
    <row r="31" spans="1:18" x14ac:dyDescent="0.35">
      <c r="A31" s="21" t="s">
        <v>215</v>
      </c>
      <c r="B31" s="82">
        <v>280</v>
      </c>
      <c r="C31" s="83">
        <v>3103.0310319999999</v>
      </c>
      <c r="D31" s="99">
        <v>11.640488043</v>
      </c>
      <c r="E31" s="99">
        <v>0.85199831979999996</v>
      </c>
      <c r="F31" s="82">
        <v>1321</v>
      </c>
      <c r="G31" s="83">
        <v>14733.359498</v>
      </c>
      <c r="H31" s="99">
        <v>55.269668052</v>
      </c>
      <c r="I31" s="99">
        <v>1.3436274626</v>
      </c>
      <c r="J31" s="93"/>
      <c r="K31" s="93"/>
      <c r="L31" s="93"/>
      <c r="M31" s="93"/>
      <c r="N31" s="87"/>
      <c r="O31" s="87"/>
      <c r="P31" s="87"/>
      <c r="Q31" s="87"/>
      <c r="R31" s="87"/>
    </row>
    <row r="32" spans="1:18" x14ac:dyDescent="0.35">
      <c r="A32" s="21" t="s">
        <v>47</v>
      </c>
      <c r="B32" s="82">
        <v>476</v>
      </c>
      <c r="C32" s="83">
        <v>3446.6153570000001</v>
      </c>
      <c r="D32" s="99">
        <v>23.232852586</v>
      </c>
      <c r="E32" s="99">
        <v>0.93778327220000002</v>
      </c>
      <c r="F32" s="82">
        <v>1156</v>
      </c>
      <c r="G32" s="83">
        <v>8373.1262480000005</v>
      </c>
      <c r="H32" s="99">
        <v>56.441345396000003</v>
      </c>
      <c r="I32" s="99">
        <v>0.96635359750000005</v>
      </c>
      <c r="J32" s="93"/>
      <c r="K32" s="93"/>
      <c r="L32" s="93"/>
      <c r="M32" s="93"/>
      <c r="N32" s="87"/>
      <c r="O32" s="87"/>
      <c r="P32" s="87"/>
      <c r="Q32" s="87"/>
      <c r="R32" s="87"/>
    </row>
    <row r="33" spans="1:18" x14ac:dyDescent="0.35">
      <c r="A33" s="21" t="s">
        <v>216</v>
      </c>
      <c r="B33" s="82">
        <v>316</v>
      </c>
      <c r="C33" s="83">
        <v>4610.8693540000004</v>
      </c>
      <c r="D33" s="99">
        <v>21.609674388999998</v>
      </c>
      <c r="E33" s="99">
        <v>1.5041997042999999</v>
      </c>
      <c r="F33" s="82">
        <v>832</v>
      </c>
      <c r="G33" s="83">
        <v>12992.921471</v>
      </c>
      <c r="H33" s="99">
        <v>60.893679865999999</v>
      </c>
      <c r="I33" s="99">
        <v>1.4374728458999999</v>
      </c>
      <c r="J33" s="93"/>
      <c r="K33" s="93"/>
      <c r="L33" s="93"/>
      <c r="M33" s="93"/>
      <c r="N33" s="87"/>
      <c r="O33" s="87"/>
      <c r="P33" s="87"/>
      <c r="Q33" s="87"/>
      <c r="R33" s="87"/>
    </row>
    <row r="34" spans="1:18" x14ac:dyDescent="0.35">
      <c r="A34" s="21" t="s">
        <v>50</v>
      </c>
      <c r="B34" s="82">
        <v>392</v>
      </c>
      <c r="C34" s="83">
        <v>2756.4929619999998</v>
      </c>
      <c r="D34" s="99">
        <v>29.214934547999999</v>
      </c>
      <c r="E34" s="99">
        <v>3.0043981662000001</v>
      </c>
      <c r="F34" s="82">
        <v>762</v>
      </c>
      <c r="G34" s="83">
        <v>5347.6880110000002</v>
      </c>
      <c r="H34" s="99">
        <v>56.677944551000003</v>
      </c>
      <c r="I34" s="99">
        <v>1.7570262109000001</v>
      </c>
      <c r="J34" s="93"/>
      <c r="K34" s="93"/>
      <c r="L34" s="93"/>
      <c r="M34" s="93"/>
      <c r="N34" s="87"/>
      <c r="O34" s="87"/>
      <c r="P34" s="87"/>
      <c r="Q34" s="87"/>
      <c r="R34" s="87"/>
    </row>
    <row r="35" spans="1:18" x14ac:dyDescent="0.35">
      <c r="A35" s="21" t="s">
        <v>51</v>
      </c>
      <c r="B35" s="82">
        <v>375</v>
      </c>
      <c r="C35" s="83">
        <v>3204.5536040000002</v>
      </c>
      <c r="D35" s="99">
        <v>17.189731068</v>
      </c>
      <c r="E35" s="99">
        <v>1.0365815531</v>
      </c>
      <c r="F35" s="82">
        <v>1337</v>
      </c>
      <c r="G35" s="83">
        <v>11573.263969</v>
      </c>
      <c r="H35" s="99">
        <v>62.080813667999998</v>
      </c>
      <c r="I35" s="99">
        <v>1.3885481415000001</v>
      </c>
      <c r="J35" s="93"/>
      <c r="K35" s="93"/>
      <c r="L35" s="93"/>
      <c r="M35" s="93"/>
      <c r="N35" s="87"/>
      <c r="O35" s="87"/>
      <c r="P35" s="87"/>
      <c r="Q35" s="87"/>
      <c r="R35" s="87"/>
    </row>
    <row r="36" spans="1:18" x14ac:dyDescent="0.35">
      <c r="A36" s="21" t="s">
        <v>217</v>
      </c>
      <c r="B36" s="82">
        <v>74</v>
      </c>
      <c r="C36" s="83">
        <v>685.11840099999995</v>
      </c>
      <c r="D36" s="99">
        <v>26.331088828999999</v>
      </c>
      <c r="E36" s="99">
        <v>2.3911712055000001</v>
      </c>
      <c r="F36" s="82">
        <v>156</v>
      </c>
      <c r="G36" s="83">
        <v>1397.7962</v>
      </c>
      <c r="H36" s="99">
        <v>53.721365304999999</v>
      </c>
      <c r="I36" s="99">
        <v>2.7856393322000002</v>
      </c>
      <c r="J36" s="93"/>
      <c r="K36" s="93"/>
      <c r="L36" s="93"/>
      <c r="M36" s="93"/>
      <c r="N36" s="87"/>
      <c r="O36" s="87"/>
      <c r="P36" s="87"/>
      <c r="Q36" s="87"/>
      <c r="R36" s="87"/>
    </row>
    <row r="37" spans="1:18" x14ac:dyDescent="0.35">
      <c r="A37" s="21" t="s">
        <v>218</v>
      </c>
      <c r="B37" s="82">
        <v>46</v>
      </c>
      <c r="C37" s="83">
        <v>6785.4454999999998</v>
      </c>
      <c r="D37" s="99">
        <v>19.341009497000002</v>
      </c>
      <c r="E37" s="99">
        <v>3.1824234847000001</v>
      </c>
      <c r="F37" s="82">
        <v>143</v>
      </c>
      <c r="G37" s="83">
        <v>18620.633163999999</v>
      </c>
      <c r="H37" s="99">
        <v>53.075637090000001</v>
      </c>
      <c r="I37" s="99">
        <v>3.7577102532</v>
      </c>
      <c r="J37" s="93"/>
      <c r="K37" s="93"/>
      <c r="L37" s="93"/>
      <c r="M37" s="93"/>
      <c r="N37" s="87"/>
      <c r="O37" s="87"/>
      <c r="P37" s="87"/>
      <c r="Q37" s="87"/>
      <c r="R37" s="87"/>
    </row>
    <row r="38" spans="1:18" x14ac:dyDescent="0.35">
      <c r="A38" s="21" t="s">
        <v>219</v>
      </c>
      <c r="B38" s="82">
        <v>60</v>
      </c>
      <c r="C38" s="83">
        <v>582.80011200000001</v>
      </c>
      <c r="D38" s="99">
        <v>15.110276315</v>
      </c>
      <c r="E38" s="99">
        <v>1.6790313048000001</v>
      </c>
      <c r="F38" s="82">
        <v>249</v>
      </c>
      <c r="G38" s="83">
        <v>2167.527728</v>
      </c>
      <c r="H38" s="99">
        <v>56.197557646999996</v>
      </c>
      <c r="I38" s="99">
        <v>2.5308662799000001</v>
      </c>
      <c r="J38" s="93"/>
      <c r="K38" s="93"/>
      <c r="L38" s="93"/>
      <c r="M38" s="93"/>
      <c r="N38" s="87"/>
      <c r="O38" s="87"/>
      <c r="P38" s="87"/>
      <c r="Q38" s="87"/>
      <c r="R38" s="87"/>
    </row>
    <row r="39" spans="1:18" x14ac:dyDescent="0.35">
      <c r="B39" s="87"/>
      <c r="C39" s="87"/>
      <c r="D39" s="87"/>
      <c r="E39" s="87"/>
      <c r="F39" s="87"/>
      <c r="G39" s="87"/>
      <c r="H39" s="87"/>
      <c r="I39" s="87"/>
      <c r="J39" s="87"/>
      <c r="K39" s="87"/>
      <c r="L39" s="87"/>
      <c r="M39" s="87"/>
      <c r="N39" s="87"/>
      <c r="O39" s="87"/>
      <c r="P39" s="87"/>
      <c r="Q39" s="87"/>
      <c r="R39" s="87"/>
    </row>
    <row r="40" spans="1:18" x14ac:dyDescent="0.35">
      <c r="A40" s="6" t="s">
        <v>52</v>
      </c>
    </row>
    <row r="41" spans="1:18" ht="73.5" customHeight="1" x14ac:dyDescent="0.35">
      <c r="A41" s="7" t="s">
        <v>53</v>
      </c>
      <c r="B41" s="109" t="s">
        <v>277</v>
      </c>
      <c r="C41" s="109"/>
      <c r="D41" s="109"/>
      <c r="E41" s="109"/>
      <c r="F41" s="109"/>
      <c r="G41" s="109"/>
      <c r="H41" s="109"/>
      <c r="I41" s="109"/>
      <c r="J41" s="50"/>
      <c r="K41" s="50"/>
      <c r="L41" s="50"/>
      <c r="M41" s="50"/>
    </row>
    <row r="42" spans="1:18" ht="25.9" customHeight="1" x14ac:dyDescent="0.35">
      <c r="B42" s="109" t="s">
        <v>278</v>
      </c>
      <c r="C42" s="109"/>
      <c r="D42" s="109"/>
      <c r="E42" s="109"/>
      <c r="F42" s="109"/>
      <c r="G42" s="109"/>
      <c r="H42" s="109"/>
      <c r="I42" s="109"/>
      <c r="J42" s="50"/>
      <c r="K42" s="50"/>
      <c r="L42" s="50"/>
      <c r="M42" s="50"/>
    </row>
    <row r="43" spans="1:18" ht="28.4" customHeight="1" x14ac:dyDescent="0.35">
      <c r="A43" s="48" t="s">
        <v>152</v>
      </c>
      <c r="B43" s="109" t="s">
        <v>221</v>
      </c>
      <c r="C43" s="109"/>
      <c r="D43" s="109"/>
      <c r="E43" s="109"/>
      <c r="F43" s="109"/>
      <c r="G43" s="109"/>
      <c r="H43" s="109"/>
      <c r="I43" s="109"/>
    </row>
    <row r="44" spans="1:18" x14ac:dyDescent="0.35">
      <c r="A44" s="48" t="s">
        <v>222</v>
      </c>
      <c r="B44" s="109" t="s">
        <v>223</v>
      </c>
      <c r="C44" s="109"/>
      <c r="D44" s="109"/>
      <c r="E44" s="109"/>
      <c r="F44" s="109"/>
      <c r="G44" s="109"/>
      <c r="H44" s="109"/>
      <c r="I44" s="109"/>
    </row>
    <row r="45" spans="1:18"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13" priority="2">
      <formula>"$G3=1"</formula>
    </cfRule>
  </conditionalFormatting>
  <hyperlinks>
    <hyperlink ref="K1" location="Contents!B85" display="Contents" xr:uid="{96EB6B8A-130A-4E61-B1F8-DACF2E40573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4C2A2-493A-438B-B397-6DA7F8C24B2F}">
  <dimension ref="A1:R45"/>
  <sheetViews>
    <sheetView zoomScaleNormal="100" workbookViewId="0">
      <selection activeCell="A14" sqref="A14:A38"/>
    </sheetView>
  </sheetViews>
  <sheetFormatPr defaultRowHeight="14.5" x14ac:dyDescent="0.35"/>
  <cols>
    <col min="1" max="1" width="26.81640625" bestFit="1" customWidth="1"/>
    <col min="2" max="13" width="15.7265625" customWidth="1"/>
  </cols>
  <sheetData>
    <row r="1" spans="1:18"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35">
      <c r="A2" s="2" t="s">
        <v>3</v>
      </c>
      <c r="B2" s="3" t="str">
        <f>'Table 5.1'!$B$2</f>
        <v>Chapter 5: Integrating digital technologies into teaching</v>
      </c>
      <c r="C2" s="3"/>
      <c r="D2" s="3"/>
      <c r="E2" s="3"/>
      <c r="F2" s="3"/>
      <c r="G2" s="3"/>
      <c r="H2" s="3"/>
      <c r="I2" s="3"/>
      <c r="J2" s="3"/>
      <c r="K2" s="3"/>
    </row>
    <row r="3" spans="1:18" s="4" customFormat="1" ht="17.25" customHeight="1" x14ac:dyDescent="0.35">
      <c r="A3" s="2"/>
      <c r="B3" s="3"/>
      <c r="C3" s="3"/>
      <c r="D3" s="3"/>
      <c r="E3" s="3"/>
      <c r="F3" s="3"/>
      <c r="G3" s="3"/>
      <c r="H3" s="3"/>
      <c r="I3" s="3"/>
      <c r="J3" s="3"/>
      <c r="K3" s="3"/>
    </row>
    <row r="4" spans="1:18" s="4" customFormat="1" ht="17.25" customHeight="1" x14ac:dyDescent="0.35">
      <c r="A4" s="2" t="s">
        <v>6</v>
      </c>
      <c r="B4" s="3" t="s">
        <v>275</v>
      </c>
      <c r="C4" s="3"/>
      <c r="D4" s="3"/>
      <c r="E4" s="3"/>
      <c r="F4" s="3"/>
      <c r="G4" s="3"/>
      <c r="H4" s="3"/>
      <c r="I4" s="3"/>
      <c r="J4" s="3"/>
      <c r="K4" s="3"/>
    </row>
    <row r="5" spans="1:18" s="4" customFormat="1" ht="17.25" customHeight="1" x14ac:dyDescent="0.35">
      <c r="A5" s="2"/>
      <c r="B5" s="3"/>
      <c r="C5" s="3"/>
      <c r="D5" s="3"/>
      <c r="E5" s="3"/>
      <c r="F5" s="3"/>
      <c r="G5" s="3"/>
      <c r="H5" s="3"/>
      <c r="I5" s="3"/>
      <c r="J5" s="3"/>
      <c r="K5" s="3"/>
    </row>
    <row r="6" spans="1:18" ht="17.25" customHeight="1" x14ac:dyDescent="0.35">
      <c r="A6" s="2" t="s">
        <v>8</v>
      </c>
      <c r="B6" s="3">
        <v>2023</v>
      </c>
      <c r="C6" s="3"/>
      <c r="D6" s="3"/>
      <c r="E6" s="3"/>
      <c r="F6" s="3"/>
      <c r="G6" s="3"/>
      <c r="H6" s="3"/>
      <c r="I6" s="3"/>
      <c r="J6" s="3"/>
      <c r="K6" s="3"/>
    </row>
    <row r="7" spans="1:18" ht="17.25" customHeight="1" x14ac:dyDescent="0.35">
      <c r="A7" s="5"/>
    </row>
    <row r="8" spans="1:18" ht="24" customHeight="1" x14ac:dyDescent="0.35">
      <c r="A8" s="2" t="s">
        <v>9</v>
      </c>
      <c r="B8" s="16" t="s">
        <v>279</v>
      </c>
      <c r="C8" s="17"/>
      <c r="D8" s="17"/>
      <c r="E8" s="17"/>
      <c r="F8" s="17"/>
      <c r="G8" s="17"/>
      <c r="H8" s="17"/>
      <c r="I8" s="17"/>
      <c r="J8" s="17"/>
      <c r="K8" s="17"/>
    </row>
    <row r="9" spans="1:18" x14ac:dyDescent="0.35">
      <c r="A9" s="2" t="s">
        <v>11</v>
      </c>
      <c r="B9" s="3" t="s">
        <v>12</v>
      </c>
      <c r="C9" s="18"/>
      <c r="D9" s="18"/>
      <c r="E9" s="18"/>
      <c r="F9" s="18"/>
      <c r="G9" s="18"/>
      <c r="H9" s="18"/>
      <c r="I9" s="18"/>
      <c r="J9" s="18"/>
      <c r="K9" s="18"/>
    </row>
    <row r="12" spans="1:18" ht="14.5" customHeight="1" x14ac:dyDescent="0.35">
      <c r="B12" s="130" t="s">
        <v>250</v>
      </c>
      <c r="C12" s="131"/>
      <c r="D12" s="131"/>
      <c r="E12" s="132"/>
      <c r="F12" s="130" t="s">
        <v>251</v>
      </c>
      <c r="G12" s="131"/>
      <c r="H12" s="131"/>
      <c r="I12" s="132"/>
    </row>
    <row r="13" spans="1:18" ht="28" x14ac:dyDescent="0.35">
      <c r="A13" s="23"/>
      <c r="B13" s="22" t="s">
        <v>19</v>
      </c>
      <c r="C13" s="22" t="s">
        <v>20</v>
      </c>
      <c r="D13" s="22" t="s">
        <v>21</v>
      </c>
      <c r="E13" s="22" t="s">
        <v>22</v>
      </c>
      <c r="F13" s="22" t="s">
        <v>19</v>
      </c>
      <c r="G13" s="22" t="s">
        <v>20</v>
      </c>
      <c r="H13" s="22" t="s">
        <v>21</v>
      </c>
      <c r="I13" s="22" t="s">
        <v>22</v>
      </c>
      <c r="J13" s="34"/>
      <c r="K13" s="34"/>
      <c r="L13" s="34"/>
      <c r="M13" s="34"/>
    </row>
    <row r="14" spans="1:18" x14ac:dyDescent="0.35">
      <c r="A14" s="21" t="s">
        <v>208</v>
      </c>
      <c r="B14" s="82">
        <v>419</v>
      </c>
      <c r="C14" s="83">
        <v>4950.7989470000002</v>
      </c>
      <c r="D14" s="99">
        <v>30.210720824999999</v>
      </c>
      <c r="E14" s="99">
        <v>2.1196801179000002</v>
      </c>
      <c r="F14" s="82">
        <v>622</v>
      </c>
      <c r="G14" s="83">
        <v>7533.0945400000001</v>
      </c>
      <c r="H14" s="99">
        <v>45.968381776000001</v>
      </c>
      <c r="I14" s="99">
        <v>1.9481026037</v>
      </c>
      <c r="J14" s="93"/>
      <c r="K14" s="93"/>
      <c r="L14" s="93"/>
      <c r="M14" s="93"/>
      <c r="N14" s="87"/>
      <c r="O14" s="87"/>
      <c r="P14" s="87"/>
      <c r="Q14" s="87"/>
      <c r="R14" s="87"/>
    </row>
    <row r="15" spans="1:18" x14ac:dyDescent="0.35">
      <c r="A15" s="21" t="s">
        <v>29</v>
      </c>
      <c r="B15" s="82">
        <v>772</v>
      </c>
      <c r="C15" s="83">
        <v>9597.7003349999995</v>
      </c>
      <c r="D15" s="99">
        <v>25.564997395999999</v>
      </c>
      <c r="E15" s="99">
        <v>0.98955923960000003</v>
      </c>
      <c r="F15" s="82">
        <v>1347</v>
      </c>
      <c r="G15" s="83">
        <v>16516.912409</v>
      </c>
      <c r="H15" s="99">
        <v>43.995416399</v>
      </c>
      <c r="I15" s="99">
        <v>1.1963845223</v>
      </c>
      <c r="J15" s="93"/>
      <c r="K15" s="93"/>
      <c r="L15" s="93"/>
      <c r="M15" s="93"/>
      <c r="N15" s="87"/>
      <c r="O15" s="87"/>
      <c r="P15" s="87"/>
      <c r="Q15" s="87"/>
      <c r="R15" s="87"/>
    </row>
    <row r="16" spans="1:18" x14ac:dyDescent="0.35">
      <c r="A16" s="21" t="s">
        <v>209</v>
      </c>
      <c r="B16" s="82">
        <v>145</v>
      </c>
      <c r="C16" s="83">
        <v>1843.5769270000001</v>
      </c>
      <c r="D16" s="99">
        <v>18.540061773000001</v>
      </c>
      <c r="E16" s="99">
        <v>1.7431153759</v>
      </c>
      <c r="F16" s="82">
        <v>300</v>
      </c>
      <c r="G16" s="83">
        <v>3529.5066700000002</v>
      </c>
      <c r="H16" s="99">
        <v>35.494733484999998</v>
      </c>
      <c r="I16" s="99">
        <v>2.2723877523999998</v>
      </c>
      <c r="J16" s="93"/>
      <c r="K16" s="93"/>
      <c r="L16" s="93"/>
      <c r="M16" s="93"/>
      <c r="N16" s="87"/>
      <c r="O16" s="87"/>
      <c r="P16" s="87"/>
      <c r="Q16" s="87"/>
      <c r="R16" s="87"/>
    </row>
    <row r="17" spans="1:18" x14ac:dyDescent="0.35">
      <c r="A17" s="21" t="s">
        <v>210</v>
      </c>
      <c r="B17" s="82">
        <v>567</v>
      </c>
      <c r="C17" s="83">
        <v>50753.317088000003</v>
      </c>
      <c r="D17" s="99">
        <v>23.786323967000001</v>
      </c>
      <c r="E17" s="99">
        <v>1.5673557362999999</v>
      </c>
      <c r="F17" s="82">
        <v>949</v>
      </c>
      <c r="G17" s="83">
        <v>89419.172640999997</v>
      </c>
      <c r="H17" s="99">
        <v>41.907672863999998</v>
      </c>
      <c r="I17" s="99">
        <v>1.786775432</v>
      </c>
      <c r="J17" s="93"/>
      <c r="K17" s="93"/>
      <c r="L17" s="93"/>
      <c r="M17" s="93"/>
      <c r="N17" s="87"/>
      <c r="O17" s="87"/>
      <c r="P17" s="87"/>
      <c r="Q17" s="87"/>
      <c r="R17" s="87"/>
    </row>
    <row r="18" spans="1:18" x14ac:dyDescent="0.35">
      <c r="A18" s="21" t="s">
        <v>32</v>
      </c>
      <c r="B18" s="82">
        <v>328</v>
      </c>
      <c r="C18" s="83">
        <v>3787.9460949999998</v>
      </c>
      <c r="D18" s="99">
        <v>14.595177962999999</v>
      </c>
      <c r="E18" s="99">
        <v>0.87224472099999995</v>
      </c>
      <c r="F18" s="82">
        <v>1052</v>
      </c>
      <c r="G18" s="83">
        <v>12124.262547</v>
      </c>
      <c r="H18" s="99">
        <v>46.715493062999997</v>
      </c>
      <c r="I18" s="99">
        <v>1.2766805107000001</v>
      </c>
      <c r="J18" s="93"/>
      <c r="K18" s="93"/>
      <c r="L18" s="93"/>
      <c r="M18" s="93"/>
      <c r="N18" s="87"/>
      <c r="O18" s="87"/>
      <c r="P18" s="87"/>
      <c r="Q18" s="87"/>
      <c r="R18" s="87"/>
    </row>
    <row r="19" spans="1:18" x14ac:dyDescent="0.35">
      <c r="A19" s="21" t="s">
        <v>33</v>
      </c>
      <c r="B19" s="82">
        <v>1266</v>
      </c>
      <c r="C19" s="83">
        <v>26700.227948</v>
      </c>
      <c r="D19" s="99">
        <v>21.299078017999999</v>
      </c>
      <c r="E19" s="99">
        <v>0.88306149060000005</v>
      </c>
      <c r="F19" s="82">
        <v>2566</v>
      </c>
      <c r="G19" s="83">
        <v>53360.667085000001</v>
      </c>
      <c r="H19" s="99">
        <v>42.566416044</v>
      </c>
      <c r="I19" s="99">
        <v>1.05786475</v>
      </c>
      <c r="J19" s="93"/>
      <c r="K19" s="93"/>
      <c r="L19" s="93"/>
      <c r="M19" s="93"/>
      <c r="N19" s="87"/>
      <c r="O19" s="87"/>
      <c r="P19" s="87"/>
      <c r="Q19" s="87"/>
      <c r="R19" s="87"/>
    </row>
    <row r="20" spans="1:18" x14ac:dyDescent="0.35">
      <c r="A20" s="21" t="s">
        <v>211</v>
      </c>
      <c r="B20" s="82">
        <v>262</v>
      </c>
      <c r="C20" s="83">
        <v>27654.367589000001</v>
      </c>
      <c r="D20" s="99">
        <v>18.692980806000001</v>
      </c>
      <c r="E20" s="99">
        <v>1.1522375123999999</v>
      </c>
      <c r="F20" s="82">
        <v>602</v>
      </c>
      <c r="G20" s="83">
        <v>59918.401920999997</v>
      </c>
      <c r="H20" s="99">
        <v>40.501867685999997</v>
      </c>
      <c r="I20" s="99">
        <v>1.6701797219000001</v>
      </c>
      <c r="J20" s="93"/>
      <c r="K20" s="93"/>
      <c r="L20" s="93"/>
      <c r="M20" s="93"/>
      <c r="N20" s="87"/>
      <c r="O20" s="87"/>
      <c r="P20" s="87"/>
      <c r="Q20" s="87"/>
      <c r="R20" s="87"/>
    </row>
    <row r="21" spans="1:18" x14ac:dyDescent="0.35">
      <c r="A21" s="21" t="s">
        <v>35</v>
      </c>
      <c r="B21" s="82">
        <v>436</v>
      </c>
      <c r="C21" s="83">
        <v>2683.808203</v>
      </c>
      <c r="D21" s="99">
        <v>23.403895187</v>
      </c>
      <c r="E21" s="99">
        <v>1.1216598078</v>
      </c>
      <c r="F21" s="82">
        <v>991</v>
      </c>
      <c r="G21" s="83">
        <v>6168.3973740000001</v>
      </c>
      <c r="H21" s="99">
        <v>53.790924949999997</v>
      </c>
      <c r="I21" s="99">
        <v>1.4714980114</v>
      </c>
      <c r="J21" s="93"/>
      <c r="K21" s="93"/>
      <c r="L21" s="93"/>
      <c r="M21" s="93"/>
      <c r="N21" s="87"/>
      <c r="O21" s="87"/>
      <c r="P21" s="87"/>
      <c r="Q21" s="87"/>
      <c r="R21" s="87"/>
    </row>
    <row r="22" spans="1:18" x14ac:dyDescent="0.35">
      <c r="A22" s="21" t="s">
        <v>36</v>
      </c>
      <c r="B22" s="82">
        <v>307</v>
      </c>
      <c r="C22" s="83">
        <v>16662.358387</v>
      </c>
      <c r="D22" s="99">
        <v>13.646406367000001</v>
      </c>
      <c r="E22" s="99">
        <v>0.90445673209999999</v>
      </c>
      <c r="F22" s="82">
        <v>930</v>
      </c>
      <c r="G22" s="83">
        <v>53300.293315000003</v>
      </c>
      <c r="H22" s="99">
        <v>43.652731813999999</v>
      </c>
      <c r="I22" s="99">
        <v>1.2615066354</v>
      </c>
      <c r="J22" s="93"/>
      <c r="K22" s="93"/>
      <c r="L22" s="93"/>
      <c r="M22" s="93"/>
      <c r="N22" s="87"/>
      <c r="O22" s="87"/>
      <c r="P22" s="87"/>
      <c r="Q22" s="87"/>
      <c r="R22" s="87"/>
    </row>
    <row r="23" spans="1:18" x14ac:dyDescent="0.35">
      <c r="A23" s="21" t="s">
        <v>212</v>
      </c>
      <c r="B23" s="82">
        <v>112</v>
      </c>
      <c r="C23" s="83">
        <v>264.93465099999997</v>
      </c>
      <c r="D23" s="99">
        <v>10.766512516000001</v>
      </c>
      <c r="E23" s="99">
        <v>0.91409988679999998</v>
      </c>
      <c r="F23" s="82">
        <v>428</v>
      </c>
      <c r="G23" s="83">
        <v>1033.5194180000001</v>
      </c>
      <c r="H23" s="99">
        <v>42.000545148999997</v>
      </c>
      <c r="I23" s="99">
        <v>1.7662962046999999</v>
      </c>
      <c r="J23" s="93"/>
      <c r="K23" s="93"/>
      <c r="L23" s="93"/>
      <c r="M23" s="93"/>
      <c r="N23" s="87"/>
      <c r="O23" s="87"/>
      <c r="P23" s="87"/>
      <c r="Q23" s="87"/>
      <c r="R23" s="87"/>
    </row>
    <row r="24" spans="1:18" x14ac:dyDescent="0.35">
      <c r="A24" s="21" t="s">
        <v>38</v>
      </c>
      <c r="B24" s="82">
        <v>403</v>
      </c>
      <c r="C24" s="83">
        <v>1589.6036329999999</v>
      </c>
      <c r="D24" s="99">
        <v>23.566443971999998</v>
      </c>
      <c r="E24" s="99">
        <v>1.9528028185999999</v>
      </c>
      <c r="F24" s="82">
        <v>883</v>
      </c>
      <c r="G24" s="83">
        <v>3690.8879320000001</v>
      </c>
      <c r="H24" s="99">
        <v>54.718737316000002</v>
      </c>
      <c r="I24" s="99">
        <v>1.9567060972999999</v>
      </c>
      <c r="J24" s="93"/>
      <c r="K24" s="93"/>
      <c r="L24" s="93"/>
      <c r="M24" s="93"/>
      <c r="N24" s="87"/>
      <c r="O24" s="87"/>
      <c r="P24" s="87"/>
      <c r="Q24" s="87"/>
      <c r="R24" s="87"/>
    </row>
    <row r="25" spans="1:18" x14ac:dyDescent="0.35">
      <c r="A25" s="21" t="s">
        <v>40</v>
      </c>
      <c r="B25" s="82">
        <v>268</v>
      </c>
      <c r="C25" s="83">
        <v>5479.9492920000002</v>
      </c>
      <c r="D25" s="99">
        <v>17.772091156999998</v>
      </c>
      <c r="E25" s="99">
        <v>1.0653204179</v>
      </c>
      <c r="F25" s="82">
        <v>775</v>
      </c>
      <c r="G25" s="83">
        <v>14977.563663999999</v>
      </c>
      <c r="H25" s="99">
        <v>48.573921501000001</v>
      </c>
      <c r="I25" s="99">
        <v>1.5664883007999999</v>
      </c>
      <c r="J25" s="93"/>
      <c r="K25" s="93"/>
      <c r="L25" s="93"/>
      <c r="M25" s="93"/>
      <c r="N25" s="87"/>
      <c r="O25" s="87"/>
      <c r="P25" s="87"/>
      <c r="Q25" s="87"/>
      <c r="R25" s="87"/>
    </row>
    <row r="26" spans="1:18" x14ac:dyDescent="0.35">
      <c r="A26" s="21" t="s">
        <v>213</v>
      </c>
      <c r="B26" s="82">
        <v>63</v>
      </c>
      <c r="C26" s="83">
        <v>284.94032099999998</v>
      </c>
      <c r="D26" s="99">
        <v>17.262636096000001</v>
      </c>
      <c r="E26" s="99">
        <v>3.0041745297000002</v>
      </c>
      <c r="F26" s="82">
        <v>187</v>
      </c>
      <c r="G26" s="83">
        <v>806.59192599999994</v>
      </c>
      <c r="H26" s="99">
        <v>48.866032099000002</v>
      </c>
      <c r="I26" s="99">
        <v>3.2390376710000002</v>
      </c>
      <c r="J26" s="93"/>
      <c r="K26" s="93"/>
      <c r="L26" s="93"/>
      <c r="M26" s="93"/>
      <c r="N26" s="87"/>
      <c r="O26" s="87"/>
      <c r="P26" s="87"/>
      <c r="Q26" s="87"/>
      <c r="R26" s="87"/>
    </row>
    <row r="27" spans="1:18" x14ac:dyDescent="0.35">
      <c r="A27" s="21" t="s">
        <v>214</v>
      </c>
      <c r="B27" s="82">
        <v>409</v>
      </c>
      <c r="C27" s="83">
        <v>6911.2893690000001</v>
      </c>
      <c r="D27" s="99">
        <v>25.204751564999999</v>
      </c>
      <c r="E27" s="99">
        <v>1.3170144266999999</v>
      </c>
      <c r="F27" s="82">
        <v>581</v>
      </c>
      <c r="G27" s="83">
        <v>10036.343375</v>
      </c>
      <c r="H27" s="99">
        <v>36.601497618000003</v>
      </c>
      <c r="I27" s="99">
        <v>1.2215769594999999</v>
      </c>
      <c r="J27" s="93"/>
      <c r="K27" s="93"/>
      <c r="L27" s="93"/>
      <c r="M27" s="93"/>
      <c r="N27" s="87"/>
      <c r="O27" s="87"/>
      <c r="P27" s="87"/>
      <c r="Q27" s="87"/>
      <c r="R27" s="87"/>
    </row>
    <row r="28" spans="1:18" x14ac:dyDescent="0.35">
      <c r="A28" s="21" t="s">
        <v>43</v>
      </c>
      <c r="B28" s="82">
        <v>409</v>
      </c>
      <c r="C28" s="83">
        <v>4402.4227460000002</v>
      </c>
      <c r="D28" s="99">
        <v>19.862673219000001</v>
      </c>
      <c r="E28" s="99">
        <v>1.0221428885999999</v>
      </c>
      <c r="F28" s="82">
        <v>891</v>
      </c>
      <c r="G28" s="83">
        <v>9816.3358449999996</v>
      </c>
      <c r="H28" s="99">
        <v>44.288947780000001</v>
      </c>
      <c r="I28" s="99">
        <v>1.2437884067</v>
      </c>
      <c r="J28" s="93"/>
      <c r="K28" s="93"/>
      <c r="L28" s="93"/>
      <c r="M28" s="93"/>
      <c r="N28" s="87"/>
      <c r="O28" s="87"/>
      <c r="P28" s="87"/>
      <c r="Q28" s="87"/>
      <c r="R28" s="87"/>
    </row>
    <row r="29" spans="1:18" x14ac:dyDescent="0.35">
      <c r="A29" s="21" t="s">
        <v>44</v>
      </c>
      <c r="B29" s="82">
        <v>260</v>
      </c>
      <c r="C29" s="83">
        <v>9324.5240379999996</v>
      </c>
      <c r="D29" s="99">
        <v>16.609271483000001</v>
      </c>
      <c r="E29" s="99">
        <v>1.4571179283</v>
      </c>
      <c r="F29" s="82">
        <v>779</v>
      </c>
      <c r="G29" s="83">
        <v>28153.805553999999</v>
      </c>
      <c r="H29" s="99">
        <v>50.148854548999999</v>
      </c>
      <c r="I29" s="99">
        <v>1.5773719396000001</v>
      </c>
      <c r="J29" s="93"/>
      <c r="K29" s="93"/>
      <c r="L29" s="93"/>
      <c r="M29" s="93"/>
      <c r="N29" s="87"/>
      <c r="O29" s="87"/>
      <c r="P29" s="87"/>
      <c r="Q29" s="87"/>
      <c r="R29" s="87"/>
    </row>
    <row r="30" spans="1:18" x14ac:dyDescent="0.35">
      <c r="A30" s="21" t="s">
        <v>45</v>
      </c>
      <c r="B30" s="82">
        <v>752</v>
      </c>
      <c r="C30" s="83">
        <v>2411.6764029999999</v>
      </c>
      <c r="D30" s="99">
        <v>32.360442175000003</v>
      </c>
      <c r="E30" s="99">
        <v>1.334638244</v>
      </c>
      <c r="F30" s="82">
        <v>1109</v>
      </c>
      <c r="G30" s="83">
        <v>3593.5786539999999</v>
      </c>
      <c r="H30" s="99">
        <v>48.219485030999998</v>
      </c>
      <c r="I30" s="99">
        <v>1.1245277591</v>
      </c>
      <c r="J30" s="93"/>
      <c r="K30" s="93"/>
      <c r="L30" s="93"/>
      <c r="M30" s="93"/>
      <c r="N30" s="87"/>
      <c r="O30" s="87"/>
      <c r="P30" s="87"/>
      <c r="Q30" s="87"/>
      <c r="R30" s="87"/>
    </row>
    <row r="31" spans="1:18" x14ac:dyDescent="0.35">
      <c r="A31" s="21" t="s">
        <v>215</v>
      </c>
      <c r="B31" s="82">
        <v>365</v>
      </c>
      <c r="C31" s="83">
        <v>4073.6459810000001</v>
      </c>
      <c r="D31" s="99">
        <v>15.314807043</v>
      </c>
      <c r="E31" s="99">
        <v>0.96056002709999999</v>
      </c>
      <c r="F31" s="82">
        <v>1196</v>
      </c>
      <c r="G31" s="83">
        <v>13832.257819</v>
      </c>
      <c r="H31" s="99">
        <v>52.002152479999999</v>
      </c>
      <c r="I31" s="99">
        <v>1.5326542791</v>
      </c>
      <c r="J31" s="93"/>
      <c r="K31" s="93"/>
      <c r="L31" s="93"/>
      <c r="M31" s="93"/>
      <c r="N31" s="87"/>
      <c r="O31" s="87"/>
      <c r="P31" s="87"/>
      <c r="Q31" s="87"/>
      <c r="R31" s="87"/>
    </row>
    <row r="32" spans="1:18" x14ac:dyDescent="0.35">
      <c r="A32" s="21" t="s">
        <v>47</v>
      </c>
      <c r="B32" s="82">
        <v>501</v>
      </c>
      <c r="C32" s="83">
        <v>3575.1146680000002</v>
      </c>
      <c r="D32" s="99">
        <v>24.142912744</v>
      </c>
      <c r="E32" s="99">
        <v>1.011697458</v>
      </c>
      <c r="F32" s="82">
        <v>900</v>
      </c>
      <c r="G32" s="83">
        <v>6366.8725979999999</v>
      </c>
      <c r="H32" s="99">
        <v>42.995781635</v>
      </c>
      <c r="I32" s="99">
        <v>1.2184531682999999</v>
      </c>
      <c r="J32" s="93"/>
      <c r="K32" s="93"/>
      <c r="L32" s="93"/>
      <c r="M32" s="93"/>
      <c r="N32" s="87"/>
      <c r="O32" s="87"/>
      <c r="P32" s="87"/>
      <c r="Q32" s="87"/>
      <c r="R32" s="87"/>
    </row>
    <row r="33" spans="1:18" x14ac:dyDescent="0.35">
      <c r="A33" s="21" t="s">
        <v>216</v>
      </c>
      <c r="B33" s="82">
        <v>438</v>
      </c>
      <c r="C33" s="83">
        <v>6491.0942279999999</v>
      </c>
      <c r="D33" s="99">
        <v>30.430751425</v>
      </c>
      <c r="E33" s="99">
        <v>1.4635917109000001</v>
      </c>
      <c r="F33" s="82">
        <v>503</v>
      </c>
      <c r="G33" s="83">
        <v>7977.4415449999997</v>
      </c>
      <c r="H33" s="99">
        <v>37.398862526000002</v>
      </c>
      <c r="I33" s="99">
        <v>1.7086897441</v>
      </c>
      <c r="J33" s="93"/>
      <c r="K33" s="93"/>
      <c r="L33" s="93"/>
      <c r="M33" s="93"/>
      <c r="N33" s="87"/>
      <c r="O33" s="87"/>
      <c r="P33" s="87"/>
      <c r="Q33" s="87"/>
      <c r="R33" s="87"/>
    </row>
    <row r="34" spans="1:18" x14ac:dyDescent="0.35">
      <c r="A34" s="21" t="s">
        <v>50</v>
      </c>
      <c r="B34" s="82">
        <v>224</v>
      </c>
      <c r="C34" s="83">
        <v>1446.180511</v>
      </c>
      <c r="D34" s="99">
        <v>15.514205098</v>
      </c>
      <c r="E34" s="99">
        <v>1.2559232046</v>
      </c>
      <c r="F34" s="82">
        <v>528</v>
      </c>
      <c r="G34" s="83">
        <v>3691.7955419999998</v>
      </c>
      <c r="H34" s="99">
        <v>39.604511869</v>
      </c>
      <c r="I34" s="99">
        <v>2.3950791858999998</v>
      </c>
      <c r="J34" s="93"/>
      <c r="K34" s="93"/>
      <c r="L34" s="93"/>
      <c r="M34" s="93"/>
      <c r="N34" s="87"/>
      <c r="O34" s="87"/>
      <c r="P34" s="87"/>
      <c r="Q34" s="87"/>
      <c r="R34" s="87"/>
    </row>
    <row r="35" spans="1:18" x14ac:dyDescent="0.35">
      <c r="A35" s="21" t="s">
        <v>51</v>
      </c>
      <c r="B35" s="82">
        <v>487</v>
      </c>
      <c r="C35" s="83">
        <v>3951.945788</v>
      </c>
      <c r="D35" s="99">
        <v>21.172614636999999</v>
      </c>
      <c r="E35" s="99">
        <v>1.1129270899000001</v>
      </c>
      <c r="F35" s="82">
        <v>1097</v>
      </c>
      <c r="G35" s="83">
        <v>9217.4765740000003</v>
      </c>
      <c r="H35" s="99">
        <v>49.382782529000004</v>
      </c>
      <c r="I35" s="99">
        <v>1.4104606906999999</v>
      </c>
      <c r="J35" s="93"/>
      <c r="K35" s="93"/>
      <c r="L35" s="93"/>
      <c r="M35" s="93"/>
      <c r="N35" s="87"/>
      <c r="O35" s="87"/>
      <c r="P35" s="87"/>
      <c r="Q35" s="87"/>
      <c r="R35" s="87"/>
    </row>
    <row r="36" spans="1:18" x14ac:dyDescent="0.35">
      <c r="A36" s="21" t="s">
        <v>217</v>
      </c>
      <c r="B36" s="82">
        <v>80</v>
      </c>
      <c r="C36" s="83">
        <v>672.85700799999995</v>
      </c>
      <c r="D36" s="99">
        <v>25.969715136000001</v>
      </c>
      <c r="E36" s="99">
        <v>3.3049656359999999</v>
      </c>
      <c r="F36" s="82">
        <v>119</v>
      </c>
      <c r="G36" s="83">
        <v>1066.484856</v>
      </c>
      <c r="H36" s="99">
        <v>41.162249326999998</v>
      </c>
      <c r="I36" s="99">
        <v>1.5942457625999999</v>
      </c>
      <c r="J36" s="93"/>
      <c r="K36" s="93"/>
      <c r="L36" s="93"/>
      <c r="M36" s="93"/>
      <c r="N36" s="87"/>
      <c r="O36" s="87"/>
      <c r="P36" s="87"/>
      <c r="Q36" s="87"/>
      <c r="R36" s="87"/>
    </row>
    <row r="37" spans="1:18" x14ac:dyDescent="0.35">
      <c r="A37" s="21" t="s">
        <v>218</v>
      </c>
      <c r="B37" s="82">
        <v>77</v>
      </c>
      <c r="C37" s="83">
        <v>10604.682811999999</v>
      </c>
      <c r="D37" s="99">
        <v>30.137272517</v>
      </c>
      <c r="E37" s="99">
        <v>4.4869343850999996</v>
      </c>
      <c r="F37" s="82">
        <v>129</v>
      </c>
      <c r="G37" s="83">
        <v>18246.800513999999</v>
      </c>
      <c r="H37" s="99">
        <v>51.855280294000003</v>
      </c>
      <c r="I37" s="99">
        <v>3.7658849559999998</v>
      </c>
      <c r="J37" s="93"/>
      <c r="K37" s="93"/>
      <c r="L37" s="93"/>
      <c r="M37" s="93"/>
      <c r="N37" s="87"/>
      <c r="O37" s="87"/>
      <c r="P37" s="87"/>
      <c r="Q37" s="87"/>
      <c r="R37" s="87"/>
    </row>
    <row r="38" spans="1:18" x14ac:dyDescent="0.35">
      <c r="A38" s="21" t="s">
        <v>219</v>
      </c>
      <c r="B38" s="82">
        <v>74</v>
      </c>
      <c r="C38" s="83">
        <v>638.50059299999998</v>
      </c>
      <c r="D38" s="99">
        <v>16.605180960999999</v>
      </c>
      <c r="E38" s="99">
        <v>2.3069576418</v>
      </c>
      <c r="F38" s="82">
        <v>240</v>
      </c>
      <c r="G38" s="83">
        <v>2272.1860529999999</v>
      </c>
      <c r="H38" s="99">
        <v>59.091660975000003</v>
      </c>
      <c r="I38" s="99">
        <v>3.4183800878000001</v>
      </c>
      <c r="J38" s="93"/>
      <c r="K38" s="93"/>
      <c r="L38" s="93"/>
      <c r="M38" s="93"/>
      <c r="N38" s="87"/>
      <c r="O38" s="87"/>
      <c r="P38" s="87"/>
      <c r="Q38" s="87"/>
      <c r="R38" s="87"/>
    </row>
    <row r="39" spans="1:18" x14ac:dyDescent="0.35">
      <c r="B39" s="87"/>
      <c r="C39" s="87"/>
      <c r="D39" s="87"/>
      <c r="E39" s="87"/>
      <c r="F39" s="87"/>
      <c r="G39" s="87"/>
      <c r="H39" s="87"/>
      <c r="I39" s="87"/>
      <c r="J39" s="87"/>
      <c r="K39" s="87"/>
      <c r="L39" s="87"/>
      <c r="M39" s="87"/>
      <c r="N39" s="87"/>
      <c r="O39" s="87"/>
      <c r="P39" s="87"/>
      <c r="Q39" s="87"/>
      <c r="R39" s="87"/>
    </row>
    <row r="40" spans="1:18" x14ac:dyDescent="0.35">
      <c r="A40" s="6" t="s">
        <v>52</v>
      </c>
    </row>
    <row r="41" spans="1:18" ht="73.5" customHeight="1" x14ac:dyDescent="0.35">
      <c r="A41" s="7" t="s">
        <v>53</v>
      </c>
      <c r="B41" s="109" t="s">
        <v>280</v>
      </c>
      <c r="C41" s="109"/>
      <c r="D41" s="109"/>
      <c r="E41" s="109"/>
      <c r="F41" s="109"/>
      <c r="G41" s="109"/>
      <c r="H41" s="109"/>
      <c r="I41" s="109"/>
      <c r="J41" s="50"/>
      <c r="K41" s="50"/>
      <c r="L41" s="50"/>
      <c r="M41" s="50"/>
    </row>
    <row r="42" spans="1:18" ht="32.9" customHeight="1" x14ac:dyDescent="0.35">
      <c r="B42" s="109" t="s">
        <v>278</v>
      </c>
      <c r="C42" s="109"/>
      <c r="D42" s="109"/>
      <c r="E42" s="109"/>
      <c r="F42" s="109"/>
      <c r="G42" s="109"/>
      <c r="H42" s="109"/>
      <c r="I42" s="109"/>
      <c r="J42" s="50"/>
      <c r="K42" s="50"/>
      <c r="L42" s="50"/>
      <c r="M42" s="50"/>
    </row>
    <row r="43" spans="1:18" ht="30.75" customHeight="1" x14ac:dyDescent="0.35">
      <c r="A43" s="48" t="s">
        <v>152</v>
      </c>
      <c r="B43" s="109" t="s">
        <v>221</v>
      </c>
      <c r="C43" s="109"/>
      <c r="D43" s="109"/>
      <c r="E43" s="109"/>
      <c r="F43" s="109"/>
      <c r="G43" s="109"/>
      <c r="H43" s="109"/>
      <c r="I43" s="109"/>
    </row>
    <row r="44" spans="1:18" x14ac:dyDescent="0.35">
      <c r="A44" s="48" t="s">
        <v>222</v>
      </c>
      <c r="B44" s="109" t="s">
        <v>223</v>
      </c>
      <c r="C44" s="109"/>
      <c r="D44" s="109"/>
      <c r="E44" s="109"/>
      <c r="F44" s="109"/>
      <c r="G44" s="109"/>
      <c r="H44" s="109"/>
      <c r="I44" s="109"/>
    </row>
    <row r="45" spans="1:18"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12" priority="2">
      <formula>"$G3=1"</formula>
    </cfRule>
  </conditionalFormatting>
  <hyperlinks>
    <hyperlink ref="K1" location="Contents!B86" display="Contents" xr:uid="{8B70613C-FBEE-4402-AF85-CDBCF35CFB13}"/>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08E2F-38CE-4F80-B9EB-0D5AC4528C68}">
  <dimension ref="A1:R45"/>
  <sheetViews>
    <sheetView zoomScale="90" zoomScaleNormal="90" workbookViewId="0">
      <selection activeCell="A14" sqref="A14:A38"/>
    </sheetView>
  </sheetViews>
  <sheetFormatPr defaultRowHeight="14.5" x14ac:dyDescent="0.35"/>
  <cols>
    <col min="1" max="1" width="26.81640625" bestFit="1" customWidth="1"/>
    <col min="2" max="13" width="15.7265625" customWidth="1"/>
  </cols>
  <sheetData>
    <row r="1" spans="1:18"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35">
      <c r="A2" s="2" t="s">
        <v>3</v>
      </c>
      <c r="B2" s="3" t="str">
        <f>'Table 5.1'!$B$2</f>
        <v>Chapter 5: Integrating digital technologies into teaching</v>
      </c>
      <c r="C2" s="3"/>
      <c r="D2" s="3"/>
      <c r="E2" s="3"/>
      <c r="F2" s="3"/>
      <c r="G2" s="3"/>
      <c r="H2" s="3"/>
      <c r="I2" s="3"/>
      <c r="J2" s="3"/>
      <c r="K2" s="3"/>
    </row>
    <row r="3" spans="1:18" s="4" customFormat="1" ht="17.25" customHeight="1" x14ac:dyDescent="0.35">
      <c r="A3" s="2"/>
      <c r="B3" s="3"/>
      <c r="C3" s="3"/>
      <c r="D3" s="3"/>
      <c r="E3" s="3"/>
      <c r="F3" s="3"/>
      <c r="G3" s="3"/>
      <c r="H3" s="3"/>
      <c r="I3" s="3"/>
      <c r="J3" s="3"/>
      <c r="K3" s="3"/>
    </row>
    <row r="4" spans="1:18" s="4" customFormat="1" ht="17.25" customHeight="1" x14ac:dyDescent="0.35">
      <c r="A4" s="2" t="s">
        <v>6</v>
      </c>
      <c r="B4" s="3" t="s">
        <v>275</v>
      </c>
      <c r="C4" s="3"/>
      <c r="D4" s="3"/>
      <c r="E4" s="3"/>
      <c r="F4" s="3"/>
      <c r="G4" s="3"/>
      <c r="H4" s="3"/>
      <c r="I4" s="3"/>
      <c r="J4" s="3"/>
      <c r="K4" s="3"/>
    </row>
    <row r="5" spans="1:18" s="4" customFormat="1" ht="17.25" customHeight="1" x14ac:dyDescent="0.35">
      <c r="A5" s="2"/>
      <c r="B5" s="3"/>
      <c r="C5" s="3"/>
      <c r="D5" s="3"/>
      <c r="E5" s="3"/>
      <c r="F5" s="3"/>
      <c r="G5" s="3"/>
      <c r="H5" s="3"/>
      <c r="I5" s="3"/>
      <c r="J5" s="3"/>
      <c r="K5" s="3"/>
    </row>
    <row r="6" spans="1:18" ht="17.25" customHeight="1" x14ac:dyDescent="0.35">
      <c r="A6" s="2" t="s">
        <v>8</v>
      </c>
      <c r="B6" s="3">
        <v>2023</v>
      </c>
      <c r="C6" s="3"/>
      <c r="D6" s="3"/>
      <c r="E6" s="3"/>
      <c r="F6" s="3"/>
      <c r="G6" s="3"/>
      <c r="H6" s="3"/>
      <c r="I6" s="3"/>
      <c r="J6" s="3"/>
      <c r="K6" s="3"/>
    </row>
    <row r="7" spans="1:18" ht="17.25" customHeight="1" x14ac:dyDescent="0.35">
      <c r="A7" s="5"/>
    </row>
    <row r="8" spans="1:18" ht="24" customHeight="1" x14ac:dyDescent="0.35">
      <c r="A8" s="2" t="s">
        <v>9</v>
      </c>
      <c r="B8" s="16" t="s">
        <v>281</v>
      </c>
      <c r="C8" s="17"/>
      <c r="D8" s="17"/>
      <c r="E8" s="17"/>
      <c r="F8" s="17"/>
      <c r="G8" s="17"/>
      <c r="H8" s="17"/>
      <c r="I8" s="17"/>
      <c r="J8" s="17"/>
      <c r="K8" s="17"/>
    </row>
    <row r="9" spans="1:18" x14ac:dyDescent="0.35">
      <c r="A9" s="2" t="s">
        <v>11</v>
      </c>
      <c r="B9" s="3" t="s">
        <v>12</v>
      </c>
      <c r="C9" s="18"/>
      <c r="D9" s="18"/>
      <c r="E9" s="18"/>
      <c r="F9" s="18"/>
      <c r="G9" s="18"/>
      <c r="H9" s="18"/>
      <c r="I9" s="18"/>
      <c r="J9" s="18"/>
      <c r="K9" s="18"/>
    </row>
    <row r="10" spans="1:18" x14ac:dyDescent="0.35">
      <c r="J10" s="4"/>
      <c r="K10" s="4"/>
      <c r="L10" s="4"/>
      <c r="M10" s="4"/>
    </row>
    <row r="12" spans="1:18" ht="14.5" customHeight="1" x14ac:dyDescent="0.35">
      <c r="B12" s="130" t="s">
        <v>250</v>
      </c>
      <c r="C12" s="131"/>
      <c r="D12" s="131"/>
      <c r="E12" s="132"/>
      <c r="F12" s="130" t="s">
        <v>251</v>
      </c>
      <c r="G12" s="131"/>
      <c r="H12" s="131"/>
      <c r="I12" s="132"/>
    </row>
    <row r="13" spans="1:18" ht="28" x14ac:dyDescent="0.35">
      <c r="A13" s="23"/>
      <c r="B13" s="22" t="s">
        <v>19</v>
      </c>
      <c r="C13" s="22" t="s">
        <v>20</v>
      </c>
      <c r="D13" s="22" t="s">
        <v>21</v>
      </c>
      <c r="E13" s="22" t="s">
        <v>22</v>
      </c>
      <c r="F13" s="22" t="s">
        <v>19</v>
      </c>
      <c r="G13" s="22" t="s">
        <v>20</v>
      </c>
      <c r="H13" s="22" t="s">
        <v>21</v>
      </c>
      <c r="I13" s="22" t="s">
        <v>22</v>
      </c>
      <c r="J13" s="34"/>
      <c r="K13" s="34"/>
      <c r="L13" s="34"/>
      <c r="M13" s="34"/>
    </row>
    <row r="14" spans="1:18" x14ac:dyDescent="0.35">
      <c r="A14" s="21" t="s">
        <v>208</v>
      </c>
      <c r="B14" s="82">
        <v>196</v>
      </c>
      <c r="C14" s="83">
        <v>2267.260088</v>
      </c>
      <c r="D14" s="99">
        <v>13.894412379</v>
      </c>
      <c r="E14" s="99">
        <v>1.5607058544000001</v>
      </c>
      <c r="F14" s="82">
        <v>695</v>
      </c>
      <c r="G14" s="83">
        <v>8346.4621829999996</v>
      </c>
      <c r="H14" s="99">
        <v>51.149485714000001</v>
      </c>
      <c r="I14" s="99">
        <v>1.5498910033</v>
      </c>
      <c r="J14" s="93"/>
      <c r="K14" s="93"/>
      <c r="L14" s="93"/>
      <c r="M14" s="93"/>
      <c r="N14" s="87"/>
      <c r="O14" s="87"/>
      <c r="P14" s="87"/>
      <c r="Q14" s="87"/>
      <c r="R14" s="87"/>
    </row>
    <row r="15" spans="1:18" x14ac:dyDescent="0.35">
      <c r="A15" s="21" t="s">
        <v>29</v>
      </c>
      <c r="B15" s="82">
        <v>394</v>
      </c>
      <c r="C15" s="83">
        <v>4797.1776120000004</v>
      </c>
      <c r="D15" s="99">
        <v>12.810165202</v>
      </c>
      <c r="E15" s="99">
        <v>0.68047801740000002</v>
      </c>
      <c r="F15" s="82">
        <v>1292</v>
      </c>
      <c r="G15" s="83">
        <v>15745.706517000001</v>
      </c>
      <c r="H15" s="99">
        <v>42.046619493000001</v>
      </c>
      <c r="I15" s="99">
        <v>0.97110765020000001</v>
      </c>
      <c r="J15" s="93"/>
      <c r="K15" s="93"/>
      <c r="L15" s="93"/>
      <c r="M15" s="93"/>
      <c r="N15" s="87"/>
      <c r="O15" s="87"/>
      <c r="P15" s="87"/>
      <c r="Q15" s="87"/>
      <c r="R15" s="87"/>
    </row>
    <row r="16" spans="1:18" x14ac:dyDescent="0.35">
      <c r="A16" s="21" t="s">
        <v>209</v>
      </c>
      <c r="B16" s="82">
        <v>175</v>
      </c>
      <c r="C16" s="83">
        <v>2172.7113340000001</v>
      </c>
      <c r="D16" s="99">
        <v>21.850870988</v>
      </c>
      <c r="E16" s="99">
        <v>1.9583888669</v>
      </c>
      <c r="F16" s="82">
        <v>420</v>
      </c>
      <c r="G16" s="83">
        <v>4945.9832409999999</v>
      </c>
      <c r="H16" s="99">
        <v>49.741555644999998</v>
      </c>
      <c r="I16" s="99">
        <v>2.2970827601999999</v>
      </c>
      <c r="J16" s="93"/>
      <c r="K16" s="93"/>
      <c r="L16" s="93"/>
      <c r="M16" s="93"/>
      <c r="N16" s="87"/>
      <c r="O16" s="87"/>
      <c r="P16" s="87"/>
      <c r="Q16" s="87"/>
      <c r="R16" s="87"/>
    </row>
    <row r="17" spans="1:18" x14ac:dyDescent="0.35">
      <c r="A17" s="21" t="s">
        <v>210</v>
      </c>
      <c r="B17" s="82">
        <v>572</v>
      </c>
      <c r="C17" s="83">
        <v>50057.421850999999</v>
      </c>
      <c r="D17" s="99">
        <v>23.529924596000001</v>
      </c>
      <c r="E17" s="99">
        <v>1.622283465</v>
      </c>
      <c r="F17" s="82">
        <v>946</v>
      </c>
      <c r="G17" s="83">
        <v>86951.714189000006</v>
      </c>
      <c r="H17" s="99">
        <v>40.872406183000002</v>
      </c>
      <c r="I17" s="99">
        <v>1.4020685993999999</v>
      </c>
      <c r="J17" s="93"/>
      <c r="K17" s="93"/>
      <c r="L17" s="93"/>
      <c r="M17" s="93"/>
      <c r="N17" s="87"/>
      <c r="O17" s="87"/>
      <c r="P17" s="87"/>
      <c r="Q17" s="87"/>
      <c r="R17" s="87"/>
    </row>
    <row r="18" spans="1:18" x14ac:dyDescent="0.35">
      <c r="A18" s="21" t="s">
        <v>32</v>
      </c>
      <c r="B18" s="82">
        <v>143</v>
      </c>
      <c r="C18" s="83">
        <v>1650.7531719999999</v>
      </c>
      <c r="D18" s="99">
        <v>6.3550806913000004</v>
      </c>
      <c r="E18" s="99">
        <v>0.83027371900000002</v>
      </c>
      <c r="F18" s="82">
        <v>736</v>
      </c>
      <c r="G18" s="83">
        <v>8119.6457899999996</v>
      </c>
      <c r="H18" s="99">
        <v>31.259067098999999</v>
      </c>
      <c r="I18" s="99">
        <v>1.5426466347000001</v>
      </c>
      <c r="J18" s="93"/>
      <c r="K18" s="93"/>
      <c r="L18" s="93"/>
      <c r="M18" s="93"/>
      <c r="N18" s="87"/>
      <c r="O18" s="87"/>
      <c r="P18" s="87"/>
      <c r="Q18" s="87"/>
      <c r="R18" s="87"/>
    </row>
    <row r="19" spans="1:18" x14ac:dyDescent="0.35">
      <c r="A19" s="21" t="s">
        <v>33</v>
      </c>
      <c r="B19" s="82">
        <v>804</v>
      </c>
      <c r="C19" s="83">
        <v>16666.186302999999</v>
      </c>
      <c r="D19" s="99">
        <v>13.322437539999999</v>
      </c>
      <c r="E19" s="99">
        <v>0.57855478549999995</v>
      </c>
      <c r="F19" s="82">
        <v>2207</v>
      </c>
      <c r="G19" s="83">
        <v>46481.411985999999</v>
      </c>
      <c r="H19" s="99">
        <v>37.155813377000001</v>
      </c>
      <c r="I19" s="99">
        <v>0.95469071059999999</v>
      </c>
      <c r="J19" s="93"/>
      <c r="K19" s="93"/>
      <c r="L19" s="93"/>
      <c r="M19" s="93"/>
      <c r="N19" s="87"/>
      <c r="O19" s="87"/>
      <c r="P19" s="87"/>
      <c r="Q19" s="87"/>
      <c r="R19" s="87"/>
    </row>
    <row r="20" spans="1:18" x14ac:dyDescent="0.35">
      <c r="A20" s="21" t="s">
        <v>211</v>
      </c>
      <c r="B20" s="82">
        <v>188</v>
      </c>
      <c r="C20" s="83">
        <v>19696.583296000001</v>
      </c>
      <c r="D20" s="99">
        <v>13.387579558000001</v>
      </c>
      <c r="E20" s="99">
        <v>0.97542087359999996</v>
      </c>
      <c r="F20" s="82">
        <v>539</v>
      </c>
      <c r="G20" s="83">
        <v>54493.962326000001</v>
      </c>
      <c r="H20" s="99">
        <v>37.039025760000001</v>
      </c>
      <c r="I20" s="99">
        <v>1.5409455698000001</v>
      </c>
      <c r="J20" s="93"/>
      <c r="K20" s="93"/>
      <c r="L20" s="93"/>
      <c r="M20" s="93"/>
      <c r="N20" s="87"/>
      <c r="O20" s="87"/>
      <c r="P20" s="87"/>
      <c r="Q20" s="87"/>
      <c r="R20" s="87"/>
    </row>
    <row r="21" spans="1:18" x14ac:dyDescent="0.35">
      <c r="A21" s="21" t="s">
        <v>35</v>
      </c>
      <c r="B21" s="82">
        <v>279</v>
      </c>
      <c r="C21" s="83">
        <v>1772.7083540000001</v>
      </c>
      <c r="D21" s="99">
        <v>15.463750794999999</v>
      </c>
      <c r="E21" s="99">
        <v>0.98189854369999996</v>
      </c>
      <c r="F21" s="82">
        <v>1077</v>
      </c>
      <c r="G21" s="83">
        <v>6596.3127569999997</v>
      </c>
      <c r="H21" s="99">
        <v>57.541183476999997</v>
      </c>
      <c r="I21" s="99">
        <v>1.2330855551</v>
      </c>
      <c r="J21" s="93"/>
      <c r="K21" s="93"/>
      <c r="L21" s="93"/>
      <c r="M21" s="93"/>
      <c r="N21" s="87"/>
      <c r="O21" s="87"/>
      <c r="P21" s="87"/>
      <c r="Q21" s="87"/>
      <c r="R21" s="87"/>
    </row>
    <row r="22" spans="1:18" x14ac:dyDescent="0.35">
      <c r="A22" s="21" t="s">
        <v>36</v>
      </c>
      <c r="B22" s="82">
        <v>142</v>
      </c>
      <c r="C22" s="83">
        <v>8013.9843559999999</v>
      </c>
      <c r="D22" s="99">
        <v>6.5631950013000004</v>
      </c>
      <c r="E22" s="99">
        <v>0.59613392679999999</v>
      </c>
      <c r="F22" s="82">
        <v>600</v>
      </c>
      <c r="G22" s="83">
        <v>34096.743586999997</v>
      </c>
      <c r="H22" s="99">
        <v>27.924134503000001</v>
      </c>
      <c r="I22" s="99">
        <v>0.98616076050000001</v>
      </c>
      <c r="J22" s="93"/>
      <c r="K22" s="93"/>
      <c r="L22" s="93"/>
      <c r="M22" s="93"/>
      <c r="N22" s="87"/>
      <c r="O22" s="87"/>
      <c r="P22" s="87"/>
      <c r="Q22" s="87"/>
      <c r="R22" s="87"/>
    </row>
    <row r="23" spans="1:18" x14ac:dyDescent="0.35">
      <c r="A23" s="21" t="s">
        <v>212</v>
      </c>
      <c r="B23" s="82">
        <v>76</v>
      </c>
      <c r="C23" s="83">
        <v>170.82304500000001</v>
      </c>
      <c r="D23" s="99">
        <v>6.9428523000000002</v>
      </c>
      <c r="E23" s="99">
        <v>0.92200579959999995</v>
      </c>
      <c r="F23" s="82">
        <v>308</v>
      </c>
      <c r="G23" s="83">
        <v>762.29587900000001</v>
      </c>
      <c r="H23" s="99">
        <v>30.982398778</v>
      </c>
      <c r="I23" s="99">
        <v>1.5952775338</v>
      </c>
      <c r="J23" s="93"/>
      <c r="K23" s="93"/>
      <c r="L23" s="93"/>
      <c r="M23" s="93"/>
      <c r="N23" s="87"/>
      <c r="O23" s="87"/>
      <c r="P23" s="87"/>
      <c r="Q23" s="87"/>
      <c r="R23" s="87"/>
    </row>
    <row r="24" spans="1:18" x14ac:dyDescent="0.35">
      <c r="A24" s="21" t="s">
        <v>38</v>
      </c>
      <c r="B24" s="82">
        <v>253</v>
      </c>
      <c r="C24" s="83">
        <v>951.262652</v>
      </c>
      <c r="D24" s="99">
        <v>14.087588243000001</v>
      </c>
      <c r="E24" s="99">
        <v>1.0451183135</v>
      </c>
      <c r="F24" s="82">
        <v>926</v>
      </c>
      <c r="G24" s="83">
        <v>3990.3674209999999</v>
      </c>
      <c r="H24" s="99">
        <v>59.094775808999998</v>
      </c>
      <c r="I24" s="99">
        <v>1.3747263771</v>
      </c>
      <c r="J24" s="93"/>
      <c r="K24" s="93"/>
      <c r="L24" s="93"/>
      <c r="M24" s="93"/>
      <c r="N24" s="87"/>
      <c r="O24" s="87"/>
      <c r="P24" s="87"/>
      <c r="Q24" s="87"/>
      <c r="R24" s="87"/>
    </row>
    <row r="25" spans="1:18" x14ac:dyDescent="0.35">
      <c r="A25" s="21" t="s">
        <v>40</v>
      </c>
      <c r="B25" s="82">
        <v>159</v>
      </c>
      <c r="C25" s="83">
        <v>2843.2950219999998</v>
      </c>
      <c r="D25" s="99">
        <v>9.2286107503999997</v>
      </c>
      <c r="E25" s="99">
        <v>0.80298465880000003</v>
      </c>
      <c r="F25" s="82">
        <v>629</v>
      </c>
      <c r="G25" s="83">
        <v>12468.144845000001</v>
      </c>
      <c r="H25" s="99">
        <v>40.468419443000002</v>
      </c>
      <c r="I25" s="99">
        <v>1.529212096</v>
      </c>
      <c r="J25" s="93"/>
      <c r="K25" s="93"/>
      <c r="L25" s="93"/>
      <c r="M25" s="93"/>
      <c r="N25" s="87"/>
      <c r="O25" s="87"/>
      <c r="P25" s="87"/>
      <c r="Q25" s="87"/>
      <c r="R25" s="87"/>
    </row>
    <row r="26" spans="1:18" x14ac:dyDescent="0.35">
      <c r="A26" s="21" t="s">
        <v>213</v>
      </c>
      <c r="B26" s="82">
        <v>58</v>
      </c>
      <c r="C26" s="83">
        <v>263.30234799999999</v>
      </c>
      <c r="D26" s="99">
        <v>15.928977181</v>
      </c>
      <c r="E26" s="99">
        <v>3.2293829494000001</v>
      </c>
      <c r="F26" s="82">
        <v>187</v>
      </c>
      <c r="G26" s="83">
        <v>711.73519599999997</v>
      </c>
      <c r="H26" s="99">
        <v>43.057776707000002</v>
      </c>
      <c r="I26" s="99">
        <v>3.4980901378000002</v>
      </c>
      <c r="J26" s="93"/>
      <c r="K26" s="93"/>
      <c r="L26" s="93"/>
      <c r="M26" s="93"/>
      <c r="N26" s="87"/>
      <c r="O26" s="87"/>
      <c r="P26" s="87"/>
      <c r="Q26" s="87"/>
      <c r="R26" s="87"/>
    </row>
    <row r="27" spans="1:18" x14ac:dyDescent="0.35">
      <c r="A27" s="21" t="s">
        <v>214</v>
      </c>
      <c r="B27" s="82">
        <v>451</v>
      </c>
      <c r="C27" s="83">
        <v>7585.5243799999998</v>
      </c>
      <c r="D27" s="99">
        <v>27.601950813999999</v>
      </c>
      <c r="E27" s="99">
        <v>1.3623560902</v>
      </c>
      <c r="F27" s="82">
        <v>639</v>
      </c>
      <c r="G27" s="83">
        <v>11072.857273</v>
      </c>
      <c r="H27" s="99">
        <v>40.291540374999997</v>
      </c>
      <c r="I27" s="99">
        <v>1.4047709336</v>
      </c>
      <c r="J27" s="93"/>
      <c r="K27" s="93"/>
      <c r="L27" s="93"/>
      <c r="M27" s="93"/>
      <c r="N27" s="87"/>
      <c r="O27" s="87"/>
      <c r="P27" s="87"/>
      <c r="Q27" s="87"/>
      <c r="R27" s="87"/>
    </row>
    <row r="28" spans="1:18" x14ac:dyDescent="0.35">
      <c r="A28" s="21" t="s">
        <v>43</v>
      </c>
      <c r="B28" s="82">
        <v>175</v>
      </c>
      <c r="C28" s="83">
        <v>1850.379508</v>
      </c>
      <c r="D28" s="99">
        <v>8.3580787348999994</v>
      </c>
      <c r="E28" s="99">
        <v>0.68818645219999997</v>
      </c>
      <c r="F28" s="82">
        <v>773</v>
      </c>
      <c r="G28" s="83">
        <v>8562.5966879999996</v>
      </c>
      <c r="H28" s="99">
        <v>38.676853571000002</v>
      </c>
      <c r="I28" s="99">
        <v>1.2075544453</v>
      </c>
      <c r="J28" s="93"/>
      <c r="K28" s="93"/>
      <c r="L28" s="93"/>
      <c r="M28" s="93"/>
      <c r="N28" s="87"/>
      <c r="O28" s="87"/>
      <c r="P28" s="87"/>
      <c r="Q28" s="87"/>
      <c r="R28" s="87"/>
    </row>
    <row r="29" spans="1:18" x14ac:dyDescent="0.35">
      <c r="A29" s="21" t="s">
        <v>44</v>
      </c>
      <c r="B29" s="82">
        <v>224</v>
      </c>
      <c r="C29" s="83">
        <v>7583.7284730000001</v>
      </c>
      <c r="D29" s="99">
        <v>13.540993819000001</v>
      </c>
      <c r="E29" s="99">
        <v>1.1727122326999999</v>
      </c>
      <c r="F29" s="82">
        <v>735</v>
      </c>
      <c r="G29" s="83">
        <v>26510.297113000001</v>
      </c>
      <c r="H29" s="99">
        <v>47.334997635000001</v>
      </c>
      <c r="I29" s="99">
        <v>1.3122416320000001</v>
      </c>
      <c r="J29" s="93"/>
      <c r="K29" s="93"/>
      <c r="L29" s="93"/>
      <c r="M29" s="93"/>
      <c r="N29" s="87"/>
      <c r="O29" s="87"/>
      <c r="P29" s="87"/>
      <c r="Q29" s="87"/>
      <c r="R29" s="87"/>
    </row>
    <row r="30" spans="1:18" x14ac:dyDescent="0.35">
      <c r="A30" s="21" t="s">
        <v>45</v>
      </c>
      <c r="B30" s="82">
        <v>549</v>
      </c>
      <c r="C30" s="83">
        <v>1806.7296140000001</v>
      </c>
      <c r="D30" s="99">
        <v>24.21319789</v>
      </c>
      <c r="E30" s="99">
        <v>1.3074661975999999</v>
      </c>
      <c r="F30" s="82">
        <v>1095</v>
      </c>
      <c r="G30" s="83">
        <v>3523.3455800000002</v>
      </c>
      <c r="H30" s="99">
        <v>47.218722212999999</v>
      </c>
      <c r="I30" s="99">
        <v>1.1136720376</v>
      </c>
      <c r="J30" s="93"/>
      <c r="K30" s="93"/>
      <c r="L30" s="93"/>
      <c r="M30" s="93"/>
      <c r="N30" s="87"/>
      <c r="O30" s="87"/>
      <c r="P30" s="87"/>
      <c r="Q30" s="87"/>
      <c r="R30" s="87"/>
    </row>
    <row r="31" spans="1:18" x14ac:dyDescent="0.35">
      <c r="A31" s="21" t="s">
        <v>215</v>
      </c>
      <c r="B31" s="82">
        <v>176</v>
      </c>
      <c r="C31" s="83">
        <v>1902.919883</v>
      </c>
      <c r="D31" s="99">
        <v>7.1426151624000003</v>
      </c>
      <c r="E31" s="99">
        <v>0.498268936</v>
      </c>
      <c r="F31" s="82">
        <v>1017</v>
      </c>
      <c r="G31" s="83">
        <v>11713.568932</v>
      </c>
      <c r="H31" s="99">
        <v>43.966914105000001</v>
      </c>
      <c r="I31" s="99">
        <v>1.5245265824000001</v>
      </c>
      <c r="J31" s="93"/>
      <c r="K31" s="93"/>
      <c r="L31" s="93"/>
      <c r="M31" s="93"/>
      <c r="N31" s="87"/>
      <c r="O31" s="87"/>
      <c r="P31" s="87"/>
      <c r="Q31" s="87"/>
      <c r="R31" s="87"/>
    </row>
    <row r="32" spans="1:18" x14ac:dyDescent="0.35">
      <c r="A32" s="21" t="s">
        <v>47</v>
      </c>
      <c r="B32" s="82">
        <v>596</v>
      </c>
      <c r="C32" s="83">
        <v>4185.6467839999996</v>
      </c>
      <c r="D32" s="99">
        <v>28.487293666999999</v>
      </c>
      <c r="E32" s="99">
        <v>1.1139213615000001</v>
      </c>
      <c r="F32" s="82">
        <v>997</v>
      </c>
      <c r="G32" s="83">
        <v>7101.1296780000002</v>
      </c>
      <c r="H32" s="99">
        <v>48.329918159999998</v>
      </c>
      <c r="I32" s="99">
        <v>1.2268479036</v>
      </c>
      <c r="J32" s="93"/>
      <c r="K32" s="93"/>
      <c r="L32" s="93"/>
      <c r="M32" s="93"/>
      <c r="N32" s="87"/>
      <c r="O32" s="87"/>
      <c r="P32" s="87"/>
      <c r="Q32" s="87"/>
      <c r="R32" s="87"/>
    </row>
    <row r="33" spans="1:18" x14ac:dyDescent="0.35">
      <c r="A33" s="21" t="s">
        <v>216</v>
      </c>
      <c r="B33" s="82">
        <v>334</v>
      </c>
      <c r="C33" s="83">
        <v>5060.4577820000004</v>
      </c>
      <c r="D33" s="99">
        <v>23.609805026</v>
      </c>
      <c r="E33" s="99">
        <v>1.6083988230999999</v>
      </c>
      <c r="F33" s="82">
        <v>701</v>
      </c>
      <c r="G33" s="83">
        <v>10986.796579</v>
      </c>
      <c r="H33" s="99">
        <v>51.259418861999997</v>
      </c>
      <c r="I33" s="99">
        <v>1.7055392478</v>
      </c>
      <c r="J33" s="93"/>
      <c r="K33" s="93"/>
      <c r="L33" s="93"/>
      <c r="M33" s="93"/>
      <c r="N33" s="87"/>
      <c r="O33" s="87"/>
      <c r="P33" s="87"/>
      <c r="Q33" s="87"/>
      <c r="R33" s="87"/>
    </row>
    <row r="34" spans="1:18" x14ac:dyDescent="0.35">
      <c r="A34" s="21" t="s">
        <v>50</v>
      </c>
      <c r="B34" s="82">
        <v>552</v>
      </c>
      <c r="C34" s="83">
        <v>3558.3868510000002</v>
      </c>
      <c r="D34" s="99">
        <v>38.209951707999998</v>
      </c>
      <c r="E34" s="99">
        <v>1.9852973224999999</v>
      </c>
      <c r="F34" s="82">
        <v>624</v>
      </c>
      <c r="G34" s="83">
        <v>4414.954487</v>
      </c>
      <c r="H34" s="99">
        <v>47.407773466999998</v>
      </c>
      <c r="I34" s="99">
        <v>1.1841168765000001</v>
      </c>
      <c r="J34" s="93"/>
      <c r="K34" s="93"/>
      <c r="L34" s="93"/>
      <c r="M34" s="93"/>
      <c r="N34" s="87"/>
      <c r="O34" s="87"/>
      <c r="P34" s="87"/>
      <c r="Q34" s="87"/>
      <c r="R34" s="87"/>
    </row>
    <row r="35" spans="1:18" x14ac:dyDescent="0.35">
      <c r="A35" s="21" t="s">
        <v>51</v>
      </c>
      <c r="B35" s="82">
        <v>255</v>
      </c>
      <c r="C35" s="83">
        <v>1856.8649439999999</v>
      </c>
      <c r="D35" s="99">
        <v>9.9258257427000007</v>
      </c>
      <c r="E35" s="99">
        <v>0.72628245280000003</v>
      </c>
      <c r="F35" s="82">
        <v>1355</v>
      </c>
      <c r="G35" s="83">
        <v>11888.880116</v>
      </c>
      <c r="H35" s="99">
        <v>63.551715332000001</v>
      </c>
      <c r="I35" s="99">
        <v>1.1375661698999999</v>
      </c>
      <c r="J35" s="93"/>
      <c r="K35" s="93"/>
      <c r="L35" s="93"/>
      <c r="M35" s="93"/>
      <c r="N35" s="87"/>
      <c r="O35" s="87"/>
      <c r="P35" s="87"/>
      <c r="Q35" s="87"/>
      <c r="R35" s="87"/>
    </row>
    <row r="36" spans="1:18" x14ac:dyDescent="0.35">
      <c r="A36" s="21" t="s">
        <v>217</v>
      </c>
      <c r="B36" s="82">
        <v>97</v>
      </c>
      <c r="C36" s="83">
        <v>874.78457200000003</v>
      </c>
      <c r="D36" s="99">
        <v>34.144782618000001</v>
      </c>
      <c r="E36" s="99">
        <v>4.0726928651999996</v>
      </c>
      <c r="F36" s="82">
        <v>126</v>
      </c>
      <c r="G36" s="83">
        <v>1099.1602559999999</v>
      </c>
      <c r="H36" s="99">
        <v>42.902663333</v>
      </c>
      <c r="I36" s="99">
        <v>2.5656307118999999</v>
      </c>
      <c r="J36" s="93"/>
      <c r="K36" s="93"/>
      <c r="L36" s="93"/>
      <c r="M36" s="93"/>
      <c r="N36" s="87"/>
      <c r="O36" s="87"/>
      <c r="P36" s="87"/>
      <c r="Q36" s="87"/>
      <c r="R36" s="87"/>
    </row>
    <row r="37" spans="1:18" x14ac:dyDescent="0.35">
      <c r="A37" s="21" t="s">
        <v>218</v>
      </c>
      <c r="B37" s="82">
        <v>59</v>
      </c>
      <c r="C37" s="83">
        <v>8446.2895229999995</v>
      </c>
      <c r="D37" s="99">
        <v>24.003370361999998</v>
      </c>
      <c r="E37" s="99">
        <v>4.6769873197000003</v>
      </c>
      <c r="F37" s="82">
        <v>127</v>
      </c>
      <c r="G37" s="83">
        <v>16631.530855000001</v>
      </c>
      <c r="H37" s="99">
        <v>47.264872191999999</v>
      </c>
      <c r="I37" s="99">
        <v>4.0876903945</v>
      </c>
      <c r="J37" s="93"/>
      <c r="K37" s="93"/>
      <c r="L37" s="93"/>
      <c r="M37" s="93"/>
      <c r="N37" s="87"/>
      <c r="O37" s="87"/>
      <c r="P37" s="87"/>
      <c r="Q37" s="87"/>
      <c r="R37" s="87"/>
    </row>
    <row r="38" spans="1:18" x14ac:dyDescent="0.35">
      <c r="A38" s="21" t="s">
        <v>219</v>
      </c>
      <c r="B38" s="82">
        <v>64</v>
      </c>
      <c r="C38" s="83">
        <v>646.95617500000003</v>
      </c>
      <c r="D38" s="99">
        <v>16.772822231999999</v>
      </c>
      <c r="E38" s="99">
        <v>2.0389471935999999</v>
      </c>
      <c r="F38" s="82">
        <v>225</v>
      </c>
      <c r="G38" s="83">
        <v>1967.8908060000001</v>
      </c>
      <c r="H38" s="99">
        <v>51.019039542999998</v>
      </c>
      <c r="I38" s="99">
        <v>2.2748471655000002</v>
      </c>
      <c r="J38" s="93"/>
      <c r="K38" s="93"/>
      <c r="L38" s="93"/>
      <c r="M38" s="93"/>
      <c r="N38" s="87"/>
      <c r="O38" s="87"/>
      <c r="P38" s="87"/>
      <c r="Q38" s="87"/>
      <c r="R38" s="87"/>
    </row>
    <row r="39" spans="1:18" x14ac:dyDescent="0.35">
      <c r="B39" s="87"/>
      <c r="C39" s="87"/>
      <c r="D39" s="87"/>
      <c r="E39" s="87"/>
      <c r="F39" s="87"/>
      <c r="G39" s="87"/>
      <c r="H39" s="87"/>
      <c r="I39" s="87"/>
      <c r="J39" s="87"/>
      <c r="K39" s="87"/>
      <c r="L39" s="87"/>
      <c r="M39" s="87"/>
      <c r="N39" s="87"/>
      <c r="O39" s="87"/>
      <c r="P39" s="87"/>
      <c r="Q39" s="87"/>
      <c r="R39" s="87"/>
    </row>
    <row r="40" spans="1:18" x14ac:dyDescent="0.35">
      <c r="A40" s="6" t="s">
        <v>52</v>
      </c>
    </row>
    <row r="41" spans="1:18" ht="73.5" customHeight="1" x14ac:dyDescent="0.35">
      <c r="A41" s="7" t="s">
        <v>53</v>
      </c>
      <c r="B41" s="109" t="s">
        <v>282</v>
      </c>
      <c r="C41" s="109"/>
      <c r="D41" s="109"/>
      <c r="E41" s="109"/>
      <c r="F41" s="109"/>
      <c r="G41" s="109"/>
      <c r="H41" s="109"/>
      <c r="I41" s="109"/>
      <c r="J41" s="50"/>
      <c r="K41" s="50"/>
      <c r="L41" s="50"/>
      <c r="M41" s="50"/>
    </row>
    <row r="42" spans="1:18" ht="27.25" customHeight="1" x14ac:dyDescent="0.35">
      <c r="B42" s="109" t="s">
        <v>278</v>
      </c>
      <c r="C42" s="109"/>
      <c r="D42" s="109"/>
      <c r="E42" s="109"/>
      <c r="F42" s="109"/>
      <c r="G42" s="109"/>
      <c r="H42" s="109"/>
      <c r="I42" s="109"/>
      <c r="J42" s="50"/>
      <c r="K42" s="50"/>
      <c r="L42" s="50"/>
      <c r="M42" s="50"/>
    </row>
    <row r="43" spans="1:18" ht="31.4" customHeight="1" x14ac:dyDescent="0.35">
      <c r="A43" s="48" t="s">
        <v>152</v>
      </c>
      <c r="B43" s="109" t="s">
        <v>221</v>
      </c>
      <c r="C43" s="109"/>
      <c r="D43" s="109"/>
      <c r="E43" s="109"/>
      <c r="F43" s="109"/>
      <c r="G43" s="109"/>
      <c r="H43" s="109"/>
      <c r="I43" s="109"/>
    </row>
    <row r="44" spans="1:18" x14ac:dyDescent="0.35">
      <c r="A44" s="48" t="s">
        <v>222</v>
      </c>
      <c r="B44" s="109" t="s">
        <v>223</v>
      </c>
      <c r="C44" s="109"/>
      <c r="D44" s="109"/>
      <c r="E44" s="109"/>
      <c r="F44" s="109"/>
      <c r="G44" s="109"/>
      <c r="H44" s="109"/>
      <c r="I44" s="109"/>
    </row>
    <row r="45" spans="1:18"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11" priority="2">
      <formula>"$G3=1"</formula>
    </cfRule>
  </conditionalFormatting>
  <hyperlinks>
    <hyperlink ref="K1" location="Contents!B87" display="Contents" xr:uid="{AB1F56A0-740F-4B4C-8FFF-6498AB2BD4DC}"/>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F322E-812A-44E8-B5DE-6263A4A8B9B3}">
  <dimension ref="A1:R45"/>
  <sheetViews>
    <sheetView zoomScale="80" zoomScaleNormal="80" workbookViewId="0">
      <selection activeCell="A14" sqref="A14:A38"/>
    </sheetView>
  </sheetViews>
  <sheetFormatPr defaultRowHeight="14.5" x14ac:dyDescent="0.35"/>
  <cols>
    <col min="1" max="1" width="26.81640625" bestFit="1" customWidth="1"/>
    <col min="2" max="13" width="15.7265625" customWidth="1"/>
  </cols>
  <sheetData>
    <row r="1" spans="1:18"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35">
      <c r="A2" s="2" t="s">
        <v>3</v>
      </c>
      <c r="B2" s="3" t="str">
        <f>'Table 5.1'!$B$2</f>
        <v>Chapter 5: Integrating digital technologies into teaching</v>
      </c>
      <c r="C2" s="3"/>
      <c r="D2" s="3"/>
      <c r="E2" s="3"/>
      <c r="F2" s="3"/>
      <c r="G2" s="3"/>
      <c r="H2" s="3"/>
      <c r="I2" s="3"/>
      <c r="J2" s="3"/>
      <c r="K2" s="3"/>
    </row>
    <row r="3" spans="1:18" s="4" customFormat="1" ht="17.25" customHeight="1" x14ac:dyDescent="0.35">
      <c r="A3" s="2"/>
      <c r="B3" s="3"/>
      <c r="C3" s="3"/>
      <c r="D3" s="3"/>
      <c r="E3" s="3"/>
      <c r="F3" s="3"/>
      <c r="G3" s="3"/>
      <c r="H3" s="3"/>
      <c r="I3" s="3"/>
      <c r="J3" s="3"/>
      <c r="K3" s="3"/>
    </row>
    <row r="4" spans="1:18" s="4" customFormat="1" ht="17.25" customHeight="1" x14ac:dyDescent="0.35">
      <c r="A4" s="2" t="s">
        <v>6</v>
      </c>
      <c r="B4" s="3" t="s">
        <v>275</v>
      </c>
      <c r="C4" s="3"/>
      <c r="D4" s="3"/>
      <c r="E4" s="3"/>
      <c r="F4" s="3"/>
      <c r="G4" s="3"/>
      <c r="H4" s="3"/>
      <c r="I4" s="3"/>
      <c r="J4" s="3"/>
      <c r="K4" s="3"/>
    </row>
    <row r="5" spans="1:18" s="4" customFormat="1" ht="17.25" customHeight="1" x14ac:dyDescent="0.35">
      <c r="A5" s="2"/>
      <c r="B5" s="3"/>
      <c r="C5" s="3"/>
      <c r="D5" s="3"/>
      <c r="E5" s="3"/>
      <c r="F5" s="3"/>
      <c r="G5" s="3"/>
      <c r="H5" s="3"/>
      <c r="I5" s="3"/>
      <c r="J5" s="3"/>
      <c r="K5" s="3"/>
    </row>
    <row r="6" spans="1:18" ht="17.25" customHeight="1" x14ac:dyDescent="0.35">
      <c r="A6" s="2" t="s">
        <v>8</v>
      </c>
      <c r="B6" s="3">
        <v>2023</v>
      </c>
      <c r="C6" s="3"/>
      <c r="D6" s="3"/>
      <c r="E6" s="3"/>
      <c r="F6" s="3"/>
      <c r="G6" s="3"/>
      <c r="H6" s="3"/>
      <c r="I6" s="3"/>
      <c r="J6" s="3"/>
      <c r="K6" s="3"/>
    </row>
    <row r="7" spans="1:18" ht="17.25" customHeight="1" x14ac:dyDescent="0.35">
      <c r="A7" s="5"/>
    </row>
    <row r="8" spans="1:18" ht="24" customHeight="1" x14ac:dyDescent="0.35">
      <c r="A8" s="2" t="s">
        <v>9</v>
      </c>
      <c r="B8" s="16" t="s">
        <v>283</v>
      </c>
      <c r="C8" s="17"/>
      <c r="D8" s="17"/>
      <c r="E8" s="17"/>
      <c r="F8" s="17"/>
      <c r="G8" s="17"/>
      <c r="H8" s="17"/>
      <c r="I8" s="17"/>
      <c r="J8" s="17"/>
      <c r="K8" s="17"/>
    </row>
    <row r="9" spans="1:18" x14ac:dyDescent="0.35">
      <c r="A9" s="2" t="s">
        <v>11</v>
      </c>
      <c r="B9" s="3" t="s">
        <v>12</v>
      </c>
      <c r="C9" s="18"/>
      <c r="D9" s="18"/>
      <c r="E9" s="18"/>
      <c r="F9" s="18"/>
      <c r="G9" s="18"/>
      <c r="H9" s="18"/>
      <c r="I9" s="18"/>
      <c r="J9" s="18"/>
      <c r="K9" s="18"/>
    </row>
    <row r="12" spans="1:18" ht="14.5" customHeight="1" x14ac:dyDescent="0.35">
      <c r="B12" s="130" t="s">
        <v>250</v>
      </c>
      <c r="C12" s="131"/>
      <c r="D12" s="131"/>
      <c r="E12" s="132"/>
      <c r="F12" s="130" t="s">
        <v>251</v>
      </c>
      <c r="G12" s="131"/>
      <c r="H12" s="131"/>
      <c r="I12" s="132"/>
    </row>
    <row r="13" spans="1:18" ht="28" x14ac:dyDescent="0.35">
      <c r="A13" s="23"/>
      <c r="B13" s="22" t="s">
        <v>19</v>
      </c>
      <c r="C13" s="22" t="s">
        <v>20</v>
      </c>
      <c r="D13" s="22" t="s">
        <v>21</v>
      </c>
      <c r="E13" s="22" t="s">
        <v>22</v>
      </c>
      <c r="F13" s="22" t="s">
        <v>19</v>
      </c>
      <c r="G13" s="22" t="s">
        <v>20</v>
      </c>
      <c r="H13" s="22" t="s">
        <v>21</v>
      </c>
      <c r="I13" s="22" t="s">
        <v>22</v>
      </c>
      <c r="J13" s="34"/>
      <c r="K13" s="34"/>
      <c r="L13" s="34"/>
      <c r="M13" s="34"/>
    </row>
    <row r="14" spans="1:18" x14ac:dyDescent="0.35">
      <c r="A14" s="21" t="s">
        <v>208</v>
      </c>
      <c r="B14" s="82">
        <v>211</v>
      </c>
      <c r="C14" s="83">
        <v>2571.1146370000001</v>
      </c>
      <c r="D14" s="99">
        <v>15.758440275</v>
      </c>
      <c r="E14" s="99">
        <v>1.316971117</v>
      </c>
      <c r="F14" s="82">
        <v>482</v>
      </c>
      <c r="G14" s="83">
        <v>6036.2273640000003</v>
      </c>
      <c r="H14" s="99">
        <v>36.996222187999997</v>
      </c>
      <c r="I14" s="99">
        <v>1.7706291288</v>
      </c>
      <c r="J14" s="93"/>
      <c r="K14" s="93"/>
      <c r="L14" s="93"/>
      <c r="M14" s="93"/>
      <c r="N14" s="87"/>
      <c r="O14" s="87"/>
      <c r="P14" s="87"/>
      <c r="Q14" s="87"/>
      <c r="R14" s="87"/>
    </row>
    <row r="15" spans="1:18" x14ac:dyDescent="0.35">
      <c r="A15" s="21" t="s">
        <v>29</v>
      </c>
      <c r="B15" s="82">
        <v>896</v>
      </c>
      <c r="C15" s="83">
        <v>11058.593373</v>
      </c>
      <c r="D15" s="99">
        <v>29.399829256</v>
      </c>
      <c r="E15" s="99">
        <v>1.0202659884</v>
      </c>
      <c r="F15" s="82">
        <v>1265</v>
      </c>
      <c r="G15" s="83">
        <v>15677.778882000001</v>
      </c>
      <c r="H15" s="99">
        <v>41.680167331</v>
      </c>
      <c r="I15" s="99">
        <v>0.94035428389999998</v>
      </c>
      <c r="J15" s="93"/>
      <c r="K15" s="93"/>
      <c r="L15" s="93"/>
      <c r="M15" s="93"/>
      <c r="N15" s="87"/>
      <c r="O15" s="87"/>
      <c r="P15" s="87"/>
      <c r="Q15" s="87"/>
      <c r="R15" s="87"/>
    </row>
    <row r="16" spans="1:18" x14ac:dyDescent="0.35">
      <c r="A16" s="21" t="s">
        <v>209</v>
      </c>
      <c r="B16" s="82">
        <v>134</v>
      </c>
      <c r="C16" s="83">
        <v>1458.1781719999999</v>
      </c>
      <c r="D16" s="99">
        <v>14.645291840000001</v>
      </c>
      <c r="E16" s="99">
        <v>1.3063297763999999</v>
      </c>
      <c r="F16" s="82">
        <v>306</v>
      </c>
      <c r="G16" s="83">
        <v>3602.3955350000001</v>
      </c>
      <c r="H16" s="99">
        <v>36.180855647999998</v>
      </c>
      <c r="I16" s="99">
        <v>2.2680076884</v>
      </c>
      <c r="J16" s="93"/>
      <c r="K16" s="93"/>
      <c r="L16" s="93"/>
      <c r="M16" s="93"/>
      <c r="N16" s="87"/>
      <c r="O16" s="87"/>
      <c r="P16" s="87"/>
      <c r="Q16" s="87"/>
      <c r="R16" s="87"/>
    </row>
    <row r="17" spans="1:18" x14ac:dyDescent="0.35">
      <c r="A17" s="21" t="s">
        <v>210</v>
      </c>
      <c r="B17" s="82">
        <v>420</v>
      </c>
      <c r="C17" s="83">
        <v>38195.293118000001</v>
      </c>
      <c r="D17" s="99">
        <v>17.902274863999999</v>
      </c>
      <c r="E17" s="99">
        <v>1.4382723356</v>
      </c>
      <c r="F17" s="82">
        <v>740</v>
      </c>
      <c r="G17" s="83">
        <v>67643.442066000003</v>
      </c>
      <c r="H17" s="99">
        <v>31.70473097</v>
      </c>
      <c r="I17" s="99">
        <v>1.5899649761000001</v>
      </c>
      <c r="J17" s="93"/>
      <c r="K17" s="93"/>
      <c r="L17" s="93"/>
      <c r="M17" s="93"/>
      <c r="N17" s="87"/>
      <c r="O17" s="87"/>
      <c r="P17" s="87"/>
      <c r="Q17" s="87"/>
      <c r="R17" s="87"/>
    </row>
    <row r="18" spans="1:18" x14ac:dyDescent="0.35">
      <c r="A18" s="21" t="s">
        <v>32</v>
      </c>
      <c r="B18" s="82">
        <v>214</v>
      </c>
      <c r="C18" s="83">
        <v>2540.0800589999999</v>
      </c>
      <c r="D18" s="99">
        <v>9.7894913348999992</v>
      </c>
      <c r="E18" s="99">
        <v>0.83236719169999995</v>
      </c>
      <c r="F18" s="82">
        <v>829</v>
      </c>
      <c r="G18" s="83">
        <v>9153.8989170000004</v>
      </c>
      <c r="H18" s="99">
        <v>35.279208546</v>
      </c>
      <c r="I18" s="99">
        <v>0.97440556909999998</v>
      </c>
      <c r="J18" s="93"/>
      <c r="K18" s="93"/>
      <c r="L18" s="93"/>
      <c r="M18" s="93"/>
      <c r="N18" s="87"/>
      <c r="O18" s="87"/>
      <c r="P18" s="87"/>
      <c r="Q18" s="87"/>
      <c r="R18" s="87"/>
    </row>
    <row r="19" spans="1:18" x14ac:dyDescent="0.35">
      <c r="A19" s="21" t="s">
        <v>33</v>
      </c>
      <c r="B19" s="82">
        <v>825</v>
      </c>
      <c r="C19" s="83">
        <v>16897.766685999999</v>
      </c>
      <c r="D19" s="99">
        <v>13.537722021</v>
      </c>
      <c r="E19" s="99">
        <v>0.71580510519999996</v>
      </c>
      <c r="F19" s="82">
        <v>2168</v>
      </c>
      <c r="G19" s="83">
        <v>44895.144100999998</v>
      </c>
      <c r="H19" s="99">
        <v>35.967947258000002</v>
      </c>
      <c r="I19" s="99">
        <v>1.0257818205</v>
      </c>
      <c r="J19" s="93"/>
      <c r="K19" s="93"/>
      <c r="L19" s="93"/>
      <c r="M19" s="93"/>
      <c r="N19" s="87"/>
      <c r="O19" s="87"/>
      <c r="P19" s="87"/>
      <c r="Q19" s="87"/>
      <c r="R19" s="87"/>
    </row>
    <row r="20" spans="1:18" x14ac:dyDescent="0.35">
      <c r="A20" s="21" t="s">
        <v>211</v>
      </c>
      <c r="B20" s="82">
        <v>170</v>
      </c>
      <c r="C20" s="83">
        <v>17223.980159999999</v>
      </c>
      <c r="D20" s="99">
        <v>11.661330051</v>
      </c>
      <c r="E20" s="99">
        <v>0.99643544760000002</v>
      </c>
      <c r="F20" s="82">
        <v>435</v>
      </c>
      <c r="G20" s="83">
        <v>44604.882088999999</v>
      </c>
      <c r="H20" s="99">
        <v>30.199306263</v>
      </c>
      <c r="I20" s="99">
        <v>1.5323909946000001</v>
      </c>
      <c r="J20" s="93"/>
      <c r="K20" s="93"/>
      <c r="L20" s="93"/>
      <c r="M20" s="93"/>
      <c r="N20" s="87"/>
      <c r="O20" s="87"/>
      <c r="P20" s="87"/>
      <c r="Q20" s="87"/>
      <c r="R20" s="87"/>
    </row>
    <row r="21" spans="1:18" x14ac:dyDescent="0.35">
      <c r="A21" s="21" t="s">
        <v>35</v>
      </c>
      <c r="B21" s="82">
        <v>448</v>
      </c>
      <c r="C21" s="83">
        <v>2599.1138209999999</v>
      </c>
      <c r="D21" s="99">
        <v>22.590655679000001</v>
      </c>
      <c r="E21" s="99">
        <v>1.0576655014</v>
      </c>
      <c r="F21" s="82">
        <v>931</v>
      </c>
      <c r="G21" s="83">
        <v>5819.1381549999996</v>
      </c>
      <c r="H21" s="99">
        <v>50.578064468999997</v>
      </c>
      <c r="I21" s="99">
        <v>1.2897794065999999</v>
      </c>
      <c r="J21" s="93"/>
      <c r="K21" s="93"/>
      <c r="L21" s="93"/>
      <c r="M21" s="93"/>
      <c r="N21" s="87"/>
      <c r="O21" s="87"/>
      <c r="P21" s="87"/>
      <c r="Q21" s="87"/>
      <c r="R21" s="87"/>
    </row>
    <row r="22" spans="1:18" x14ac:dyDescent="0.35">
      <c r="A22" s="21" t="s">
        <v>36</v>
      </c>
      <c r="B22" s="82">
        <v>243</v>
      </c>
      <c r="C22" s="83">
        <v>13752.286824000001</v>
      </c>
      <c r="D22" s="99">
        <v>11.289575456</v>
      </c>
      <c r="E22" s="99">
        <v>0.70057516340000003</v>
      </c>
      <c r="F22" s="82">
        <v>638</v>
      </c>
      <c r="G22" s="83">
        <v>36509.051901999999</v>
      </c>
      <c r="H22" s="99">
        <v>29.971138731</v>
      </c>
      <c r="I22" s="99">
        <v>1.0766136018000001</v>
      </c>
      <c r="J22" s="93"/>
      <c r="K22" s="93"/>
      <c r="L22" s="93"/>
      <c r="M22" s="93"/>
      <c r="N22" s="87"/>
      <c r="O22" s="87"/>
      <c r="P22" s="87"/>
      <c r="Q22" s="87"/>
      <c r="R22" s="87"/>
    </row>
    <row r="23" spans="1:18" x14ac:dyDescent="0.35">
      <c r="A23" s="21" t="s">
        <v>212</v>
      </c>
      <c r="B23" s="82">
        <v>115</v>
      </c>
      <c r="C23" s="83">
        <v>261.36917599999998</v>
      </c>
      <c r="D23" s="99">
        <v>10.626342407999999</v>
      </c>
      <c r="E23" s="99">
        <v>1.1109540036000001</v>
      </c>
      <c r="F23" s="82">
        <v>415</v>
      </c>
      <c r="G23" s="83">
        <v>1016.709569</v>
      </c>
      <c r="H23" s="99">
        <v>41.335800100999997</v>
      </c>
      <c r="I23" s="99">
        <v>1.3116024397999999</v>
      </c>
      <c r="J23" s="93"/>
      <c r="K23" s="93"/>
      <c r="L23" s="93"/>
      <c r="M23" s="93"/>
      <c r="N23" s="87"/>
      <c r="O23" s="87"/>
      <c r="P23" s="87"/>
      <c r="Q23" s="87"/>
      <c r="R23" s="87"/>
    </row>
    <row r="24" spans="1:18" x14ac:dyDescent="0.35">
      <c r="A24" s="21" t="s">
        <v>38</v>
      </c>
      <c r="B24" s="82">
        <v>227</v>
      </c>
      <c r="C24" s="83">
        <v>888.95534699999996</v>
      </c>
      <c r="D24" s="99">
        <v>13.147131033000001</v>
      </c>
      <c r="E24" s="99">
        <v>1.1671689194999999</v>
      </c>
      <c r="F24" s="82">
        <v>682</v>
      </c>
      <c r="G24" s="83">
        <v>2849.656399</v>
      </c>
      <c r="H24" s="99">
        <v>42.144755869999997</v>
      </c>
      <c r="I24" s="99">
        <v>1.8946498619000001</v>
      </c>
      <c r="J24" s="93"/>
      <c r="K24" s="93"/>
      <c r="L24" s="93"/>
      <c r="M24" s="93"/>
      <c r="N24" s="87"/>
      <c r="O24" s="87"/>
      <c r="P24" s="87"/>
      <c r="Q24" s="87"/>
      <c r="R24" s="87"/>
    </row>
    <row r="25" spans="1:18" x14ac:dyDescent="0.35">
      <c r="A25" s="21" t="s">
        <v>40</v>
      </c>
      <c r="B25" s="82">
        <v>360</v>
      </c>
      <c r="C25" s="83">
        <v>6875.1314480000001</v>
      </c>
      <c r="D25" s="99">
        <v>22.316190686999999</v>
      </c>
      <c r="E25" s="99">
        <v>1.2722176299000001</v>
      </c>
      <c r="F25" s="82">
        <v>649</v>
      </c>
      <c r="G25" s="83">
        <v>13077.523539</v>
      </c>
      <c r="H25" s="99">
        <v>42.448716976999997</v>
      </c>
      <c r="I25" s="99">
        <v>1.2960412169</v>
      </c>
      <c r="J25" s="93"/>
      <c r="K25" s="93"/>
      <c r="L25" s="93"/>
      <c r="M25" s="93"/>
      <c r="N25" s="87"/>
      <c r="O25" s="87"/>
      <c r="P25" s="87"/>
      <c r="Q25" s="87"/>
      <c r="R25" s="87"/>
    </row>
    <row r="26" spans="1:18" x14ac:dyDescent="0.35">
      <c r="A26" s="21" t="s">
        <v>213</v>
      </c>
      <c r="B26" s="82">
        <v>56</v>
      </c>
      <c r="C26" s="83">
        <v>258.43288000000001</v>
      </c>
      <c r="D26" s="99">
        <v>15.710901549000001</v>
      </c>
      <c r="E26" s="99">
        <v>2.9730320002999999</v>
      </c>
      <c r="F26" s="82">
        <v>165</v>
      </c>
      <c r="G26" s="83">
        <v>656.97583399999996</v>
      </c>
      <c r="H26" s="99">
        <v>39.939510265999999</v>
      </c>
      <c r="I26" s="99">
        <v>4.7011419668999999</v>
      </c>
      <c r="J26" s="93"/>
      <c r="K26" s="93"/>
      <c r="L26" s="93"/>
      <c r="M26" s="93"/>
      <c r="N26" s="87"/>
      <c r="O26" s="87"/>
      <c r="P26" s="87"/>
      <c r="Q26" s="87"/>
      <c r="R26" s="87"/>
    </row>
    <row r="27" spans="1:18" x14ac:dyDescent="0.35">
      <c r="A27" s="21" t="s">
        <v>214</v>
      </c>
      <c r="B27" s="82">
        <v>394</v>
      </c>
      <c r="C27" s="83">
        <v>6767.1546619999999</v>
      </c>
      <c r="D27" s="99">
        <v>24.541810595000001</v>
      </c>
      <c r="E27" s="99">
        <v>1.2637863465000001</v>
      </c>
      <c r="F27" s="82">
        <v>546</v>
      </c>
      <c r="G27" s="83">
        <v>9621.7250199999999</v>
      </c>
      <c r="H27" s="99">
        <v>34.894215490000001</v>
      </c>
      <c r="I27" s="99">
        <v>1.3368526651999999</v>
      </c>
      <c r="J27" s="93"/>
      <c r="K27" s="93"/>
      <c r="L27" s="93"/>
      <c r="M27" s="93"/>
      <c r="N27" s="87"/>
      <c r="O27" s="87"/>
      <c r="P27" s="87"/>
      <c r="Q27" s="87"/>
      <c r="R27" s="87"/>
    </row>
    <row r="28" spans="1:18" x14ac:dyDescent="0.35">
      <c r="A28" s="21" t="s">
        <v>43</v>
      </c>
      <c r="B28" s="82">
        <v>318</v>
      </c>
      <c r="C28" s="83">
        <v>3449.31133</v>
      </c>
      <c r="D28" s="99">
        <v>15.581190652</v>
      </c>
      <c r="E28" s="99">
        <v>0.87874834690000003</v>
      </c>
      <c r="F28" s="82">
        <v>803</v>
      </c>
      <c r="G28" s="83">
        <v>8921.3500739999999</v>
      </c>
      <c r="H28" s="99">
        <v>40.299423007999998</v>
      </c>
      <c r="I28" s="99">
        <v>1.123835125</v>
      </c>
      <c r="J28" s="93"/>
      <c r="K28" s="93"/>
      <c r="L28" s="93"/>
      <c r="M28" s="93"/>
      <c r="N28" s="87"/>
      <c r="O28" s="87"/>
      <c r="P28" s="87"/>
      <c r="Q28" s="87"/>
      <c r="R28" s="87"/>
    </row>
    <row r="29" spans="1:18" x14ac:dyDescent="0.35">
      <c r="A29" s="21" t="s">
        <v>44</v>
      </c>
      <c r="B29" s="82">
        <v>259</v>
      </c>
      <c r="C29" s="83">
        <v>9076.2898399999995</v>
      </c>
      <c r="D29" s="99">
        <v>16.237150727</v>
      </c>
      <c r="E29" s="99">
        <v>1.3269612329</v>
      </c>
      <c r="F29" s="82">
        <v>698</v>
      </c>
      <c r="G29" s="83">
        <v>26248.475637</v>
      </c>
      <c r="H29" s="99">
        <v>46.957563362000002</v>
      </c>
      <c r="I29" s="99">
        <v>1.7984807483</v>
      </c>
      <c r="J29" s="93"/>
      <c r="K29" s="93"/>
      <c r="L29" s="93"/>
      <c r="M29" s="93"/>
      <c r="N29" s="87"/>
      <c r="O29" s="87"/>
      <c r="P29" s="87"/>
      <c r="Q29" s="87"/>
      <c r="R29" s="87"/>
    </row>
    <row r="30" spans="1:18" x14ac:dyDescent="0.35">
      <c r="A30" s="21" t="s">
        <v>45</v>
      </c>
      <c r="B30" s="82">
        <v>675</v>
      </c>
      <c r="C30" s="83">
        <v>2197.1061159999999</v>
      </c>
      <c r="D30" s="99">
        <v>29.434298426000002</v>
      </c>
      <c r="E30" s="99">
        <v>1.3149268810999999</v>
      </c>
      <c r="F30" s="82">
        <v>1015</v>
      </c>
      <c r="G30" s="83">
        <v>3323.6011090000002</v>
      </c>
      <c r="H30" s="99">
        <v>44.525781516999999</v>
      </c>
      <c r="I30" s="99">
        <v>1.2526853148999999</v>
      </c>
      <c r="J30" s="93"/>
      <c r="K30" s="93"/>
      <c r="L30" s="93"/>
      <c r="M30" s="93"/>
      <c r="N30" s="87"/>
      <c r="O30" s="87"/>
      <c r="P30" s="87"/>
      <c r="Q30" s="87"/>
      <c r="R30" s="87"/>
    </row>
    <row r="31" spans="1:18" x14ac:dyDescent="0.35">
      <c r="A31" s="21" t="s">
        <v>215</v>
      </c>
      <c r="B31" s="82">
        <v>372</v>
      </c>
      <c r="C31" s="83">
        <v>4066.4527739999999</v>
      </c>
      <c r="D31" s="99">
        <v>15.261412590000001</v>
      </c>
      <c r="E31" s="99">
        <v>0.9586726163</v>
      </c>
      <c r="F31" s="82">
        <v>1084</v>
      </c>
      <c r="G31" s="83">
        <v>12426.519023000001</v>
      </c>
      <c r="H31" s="99">
        <v>46.636772741999998</v>
      </c>
      <c r="I31" s="99">
        <v>1.0720485763000001</v>
      </c>
      <c r="J31" s="93"/>
      <c r="K31" s="93"/>
      <c r="L31" s="93"/>
      <c r="M31" s="93"/>
      <c r="N31" s="87"/>
      <c r="O31" s="87"/>
      <c r="P31" s="87"/>
      <c r="Q31" s="87"/>
      <c r="R31" s="87"/>
    </row>
    <row r="32" spans="1:18" x14ac:dyDescent="0.35">
      <c r="A32" s="21" t="s">
        <v>47</v>
      </c>
      <c r="B32" s="82">
        <v>264</v>
      </c>
      <c r="C32" s="83">
        <v>1972.1070629999999</v>
      </c>
      <c r="D32" s="99">
        <v>13.362861702</v>
      </c>
      <c r="E32" s="99">
        <v>1.0492673564999999</v>
      </c>
      <c r="F32" s="82">
        <v>615</v>
      </c>
      <c r="G32" s="83">
        <v>4319.2648230000004</v>
      </c>
      <c r="H32" s="99">
        <v>29.267041117000002</v>
      </c>
      <c r="I32" s="99">
        <v>1.1691912618</v>
      </c>
      <c r="J32" s="93"/>
      <c r="K32" s="93"/>
      <c r="L32" s="93"/>
      <c r="M32" s="93"/>
      <c r="N32" s="87"/>
      <c r="O32" s="87"/>
      <c r="P32" s="87"/>
      <c r="Q32" s="87"/>
      <c r="R32" s="87"/>
    </row>
    <row r="33" spans="1:18" x14ac:dyDescent="0.35">
      <c r="A33" s="21" t="s">
        <v>216</v>
      </c>
      <c r="B33" s="82">
        <v>282</v>
      </c>
      <c r="C33" s="83">
        <v>4121.8290059999999</v>
      </c>
      <c r="D33" s="99">
        <v>19.412171595</v>
      </c>
      <c r="E33" s="99">
        <v>1.2180957909000001</v>
      </c>
      <c r="F33" s="82">
        <v>467</v>
      </c>
      <c r="G33" s="83">
        <v>7148.8488209999996</v>
      </c>
      <c r="H33" s="99">
        <v>33.668228310000003</v>
      </c>
      <c r="I33" s="99">
        <v>1.1135640977000001</v>
      </c>
      <c r="J33" s="93"/>
      <c r="K33" s="93"/>
      <c r="L33" s="93"/>
      <c r="M33" s="93"/>
      <c r="N33" s="87"/>
      <c r="O33" s="87"/>
      <c r="P33" s="87"/>
      <c r="Q33" s="87"/>
      <c r="R33" s="87"/>
    </row>
    <row r="34" spans="1:18" x14ac:dyDescent="0.35">
      <c r="A34" s="21" t="s">
        <v>50</v>
      </c>
      <c r="B34" s="82">
        <v>169</v>
      </c>
      <c r="C34" s="83">
        <v>1188.482017</v>
      </c>
      <c r="D34" s="99">
        <v>12.702969305</v>
      </c>
      <c r="E34" s="99">
        <v>1.3494867362</v>
      </c>
      <c r="F34" s="82">
        <v>491</v>
      </c>
      <c r="G34" s="83">
        <v>3372.0393749999998</v>
      </c>
      <c r="H34" s="99">
        <v>36.041700298000002</v>
      </c>
      <c r="I34" s="99">
        <v>2.0172063935</v>
      </c>
      <c r="J34" s="93"/>
      <c r="K34" s="93"/>
      <c r="L34" s="93"/>
      <c r="M34" s="93"/>
      <c r="N34" s="87"/>
      <c r="O34" s="87"/>
      <c r="P34" s="87"/>
      <c r="Q34" s="87"/>
      <c r="R34" s="87"/>
    </row>
    <row r="35" spans="1:18" x14ac:dyDescent="0.35">
      <c r="A35" s="21" t="s">
        <v>51</v>
      </c>
      <c r="B35" s="82">
        <v>443</v>
      </c>
      <c r="C35" s="83">
        <v>3741.638281</v>
      </c>
      <c r="D35" s="99">
        <v>20.004639201</v>
      </c>
      <c r="E35" s="99">
        <v>1.2581935120000001</v>
      </c>
      <c r="F35" s="82">
        <v>1031</v>
      </c>
      <c r="G35" s="83">
        <v>8757.9669950000007</v>
      </c>
      <c r="H35" s="99">
        <v>46.824400625999999</v>
      </c>
      <c r="I35" s="99">
        <v>1.2147758459</v>
      </c>
      <c r="J35" s="93"/>
      <c r="K35" s="93"/>
      <c r="L35" s="93"/>
      <c r="M35" s="93"/>
      <c r="N35" s="87"/>
      <c r="O35" s="87"/>
      <c r="P35" s="87"/>
      <c r="Q35" s="87"/>
      <c r="R35" s="87"/>
    </row>
    <row r="36" spans="1:18" x14ac:dyDescent="0.35">
      <c r="A36" s="21" t="s">
        <v>217</v>
      </c>
      <c r="B36" s="82">
        <v>75</v>
      </c>
      <c r="C36" s="83">
        <v>647.12394400000005</v>
      </c>
      <c r="D36" s="99">
        <v>24.93823403</v>
      </c>
      <c r="E36" s="99">
        <v>2.3794051933000002</v>
      </c>
      <c r="F36" s="82">
        <v>118</v>
      </c>
      <c r="G36" s="83">
        <v>1091.602126</v>
      </c>
      <c r="H36" s="99">
        <v>42.067102519000002</v>
      </c>
      <c r="I36" s="99">
        <v>1.9730692528</v>
      </c>
      <c r="J36" s="93"/>
      <c r="K36" s="93"/>
      <c r="L36" s="93"/>
      <c r="M36" s="93"/>
      <c r="N36" s="87"/>
      <c r="O36" s="87"/>
      <c r="P36" s="87"/>
      <c r="Q36" s="87"/>
      <c r="R36" s="87"/>
    </row>
    <row r="37" spans="1:18" x14ac:dyDescent="0.35">
      <c r="A37" s="21" t="s">
        <v>218</v>
      </c>
      <c r="B37" s="82">
        <v>66</v>
      </c>
      <c r="C37" s="83">
        <v>9188.7419890000001</v>
      </c>
      <c r="D37" s="99">
        <v>26.113333735000001</v>
      </c>
      <c r="E37" s="99">
        <v>2.4316316090000001</v>
      </c>
      <c r="F37" s="82">
        <v>119</v>
      </c>
      <c r="G37" s="83">
        <v>16973.202713999999</v>
      </c>
      <c r="H37" s="99">
        <v>48.235863792000004</v>
      </c>
      <c r="I37" s="99">
        <v>2.8298296224000001</v>
      </c>
      <c r="J37" s="93"/>
      <c r="K37" s="93"/>
      <c r="L37" s="93"/>
      <c r="M37" s="93"/>
      <c r="N37" s="87"/>
      <c r="O37" s="87"/>
      <c r="P37" s="87"/>
      <c r="Q37" s="87"/>
      <c r="R37" s="87"/>
    </row>
    <row r="38" spans="1:18" x14ac:dyDescent="0.35">
      <c r="A38" s="21" t="s">
        <v>219</v>
      </c>
      <c r="B38" s="82">
        <v>72</v>
      </c>
      <c r="C38" s="83">
        <v>619.08015799999998</v>
      </c>
      <c r="D38" s="99">
        <v>15.976780952</v>
      </c>
      <c r="E38" s="99">
        <v>1.4419489798</v>
      </c>
      <c r="F38" s="82">
        <v>231</v>
      </c>
      <c r="G38" s="83">
        <v>2071.9619069999999</v>
      </c>
      <c r="H38" s="99">
        <v>53.471721031999998</v>
      </c>
      <c r="I38" s="99">
        <v>1.8143904694999999</v>
      </c>
      <c r="J38" s="93"/>
      <c r="K38" s="93"/>
      <c r="L38" s="93"/>
      <c r="M38" s="93"/>
      <c r="N38" s="87"/>
      <c r="O38" s="87"/>
      <c r="P38" s="87"/>
      <c r="Q38" s="87"/>
      <c r="R38" s="87"/>
    </row>
    <row r="39" spans="1:18" x14ac:dyDescent="0.35">
      <c r="B39" s="87"/>
      <c r="C39" s="87"/>
      <c r="D39" s="87"/>
      <c r="E39" s="87"/>
      <c r="F39" s="87"/>
      <c r="G39" s="87"/>
      <c r="H39" s="87"/>
      <c r="I39" s="87"/>
      <c r="J39" s="87"/>
      <c r="K39" s="87"/>
      <c r="L39" s="87"/>
      <c r="M39" s="87"/>
      <c r="N39" s="87"/>
      <c r="O39" s="87"/>
      <c r="P39" s="87"/>
      <c r="Q39" s="87"/>
      <c r="R39" s="87"/>
    </row>
    <row r="40" spans="1:18" x14ac:dyDescent="0.35">
      <c r="A40" s="6" t="s">
        <v>52</v>
      </c>
    </row>
    <row r="41" spans="1:18" ht="73.5" customHeight="1" x14ac:dyDescent="0.35">
      <c r="A41" s="7" t="s">
        <v>53</v>
      </c>
      <c r="B41" s="109" t="s">
        <v>284</v>
      </c>
      <c r="C41" s="109"/>
      <c r="D41" s="109"/>
      <c r="E41" s="109"/>
      <c r="F41" s="109"/>
      <c r="G41" s="109"/>
      <c r="H41" s="109"/>
      <c r="I41" s="109"/>
      <c r="J41" s="50"/>
      <c r="K41" s="50"/>
      <c r="L41" s="50"/>
      <c r="M41" s="50"/>
    </row>
    <row r="42" spans="1:18" ht="44.25" customHeight="1" x14ac:dyDescent="0.35">
      <c r="B42" s="109" t="s">
        <v>278</v>
      </c>
      <c r="C42" s="109"/>
      <c r="D42" s="109"/>
      <c r="E42" s="109"/>
      <c r="F42" s="109"/>
      <c r="G42" s="109"/>
      <c r="H42" s="109"/>
      <c r="I42" s="109"/>
      <c r="J42" s="50"/>
      <c r="K42" s="50"/>
      <c r="L42" s="50"/>
      <c r="M42" s="50"/>
    </row>
    <row r="43" spans="1:18" ht="28.4" customHeight="1" x14ac:dyDescent="0.35">
      <c r="A43" s="48" t="s">
        <v>152</v>
      </c>
      <c r="B43" s="109" t="s">
        <v>221</v>
      </c>
      <c r="C43" s="109"/>
      <c r="D43" s="109"/>
      <c r="E43" s="109"/>
      <c r="F43" s="109"/>
      <c r="G43" s="109"/>
      <c r="H43" s="109"/>
      <c r="I43" s="109"/>
    </row>
    <row r="44" spans="1:18" x14ac:dyDescent="0.35">
      <c r="A44" s="48" t="s">
        <v>222</v>
      </c>
      <c r="B44" s="109" t="s">
        <v>223</v>
      </c>
      <c r="C44" s="109"/>
      <c r="D44" s="109"/>
      <c r="E44" s="109"/>
      <c r="F44" s="109"/>
      <c r="G44" s="109"/>
      <c r="H44" s="109"/>
      <c r="I44" s="109"/>
    </row>
    <row r="45" spans="1:18"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10" priority="2">
      <formula>"$G3=1"</formula>
    </cfRule>
  </conditionalFormatting>
  <hyperlinks>
    <hyperlink ref="K1" location="Contents!B88" display="Contents" xr:uid="{E42A96B8-AF01-42D4-B8CF-AAF72ADA69D3}"/>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8EDA8-4CC8-4B79-8943-49F80F0447DC}">
  <dimension ref="A1:R45"/>
  <sheetViews>
    <sheetView zoomScale="90" zoomScaleNormal="90" workbookViewId="0">
      <selection activeCell="A14" sqref="A14:A38"/>
    </sheetView>
  </sheetViews>
  <sheetFormatPr defaultRowHeight="14.5" x14ac:dyDescent="0.35"/>
  <cols>
    <col min="1" max="1" width="26.81640625" bestFit="1" customWidth="1"/>
    <col min="2" max="13" width="15.7265625" customWidth="1"/>
  </cols>
  <sheetData>
    <row r="1" spans="1:18"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35">
      <c r="A2" s="2" t="s">
        <v>3</v>
      </c>
      <c r="B2" s="3" t="str">
        <f>'Table 5.1'!$B$2</f>
        <v>Chapter 5: Integrating digital technologies into teaching</v>
      </c>
      <c r="C2" s="3"/>
      <c r="D2" s="3"/>
      <c r="E2" s="3"/>
      <c r="F2" s="3"/>
      <c r="G2" s="3"/>
      <c r="H2" s="3"/>
      <c r="I2" s="3"/>
      <c r="J2" s="3"/>
      <c r="K2" s="3"/>
    </row>
    <row r="3" spans="1:18" s="4" customFormat="1" ht="17.25" customHeight="1" x14ac:dyDescent="0.35">
      <c r="A3" s="2"/>
      <c r="B3" s="3"/>
      <c r="C3" s="3"/>
      <c r="D3" s="3"/>
      <c r="E3" s="3"/>
      <c r="F3" s="3"/>
      <c r="G3" s="3"/>
      <c r="H3" s="3"/>
      <c r="I3" s="3"/>
      <c r="J3" s="3"/>
      <c r="K3" s="3"/>
    </row>
    <row r="4" spans="1:18" s="4" customFormat="1" ht="17.25" customHeight="1" x14ac:dyDescent="0.35">
      <c r="A4" s="2" t="s">
        <v>6</v>
      </c>
      <c r="B4" s="3" t="s">
        <v>275</v>
      </c>
      <c r="C4" s="3"/>
      <c r="D4" s="3"/>
      <c r="E4" s="3"/>
      <c r="F4" s="3"/>
      <c r="G4" s="3"/>
      <c r="H4" s="3"/>
      <c r="I4" s="3"/>
      <c r="J4" s="3"/>
      <c r="K4" s="3"/>
    </row>
    <row r="5" spans="1:18" s="4" customFormat="1" ht="17.25" customHeight="1" x14ac:dyDescent="0.35">
      <c r="A5" s="2"/>
      <c r="B5" s="3"/>
      <c r="C5" s="3"/>
      <c r="D5" s="3"/>
      <c r="E5" s="3"/>
      <c r="F5" s="3"/>
      <c r="G5" s="3"/>
      <c r="H5" s="3"/>
      <c r="I5" s="3"/>
      <c r="J5" s="3"/>
      <c r="K5" s="3"/>
    </row>
    <row r="6" spans="1:18" ht="17.25" customHeight="1" x14ac:dyDescent="0.35">
      <c r="A6" s="2" t="s">
        <v>8</v>
      </c>
      <c r="B6" s="3">
        <v>2023</v>
      </c>
      <c r="C6" s="3"/>
      <c r="D6" s="3"/>
      <c r="E6" s="3"/>
      <c r="F6" s="3"/>
      <c r="G6" s="3"/>
      <c r="H6" s="3"/>
      <c r="I6" s="3"/>
      <c r="J6" s="3"/>
      <c r="K6" s="3"/>
    </row>
    <row r="7" spans="1:18" ht="17.25" customHeight="1" x14ac:dyDescent="0.35">
      <c r="A7" s="5"/>
    </row>
    <row r="8" spans="1:18" ht="24" customHeight="1" x14ac:dyDescent="0.35">
      <c r="A8" s="2" t="s">
        <v>9</v>
      </c>
      <c r="B8" s="16" t="s">
        <v>285</v>
      </c>
      <c r="C8" s="17"/>
      <c r="D8" s="17"/>
      <c r="E8" s="17"/>
      <c r="F8" s="17"/>
      <c r="G8" s="17"/>
      <c r="H8" s="17"/>
      <c r="I8" s="17"/>
      <c r="J8" s="17"/>
      <c r="K8" s="17"/>
    </row>
    <row r="9" spans="1:18" x14ac:dyDescent="0.35">
      <c r="A9" s="2" t="s">
        <v>11</v>
      </c>
      <c r="B9" s="3" t="s">
        <v>12</v>
      </c>
      <c r="C9" s="18"/>
      <c r="D9" s="18"/>
      <c r="E9" s="18"/>
      <c r="F9" s="18"/>
      <c r="G9" s="18"/>
      <c r="H9" s="18"/>
      <c r="I9" s="18"/>
      <c r="J9" s="18"/>
      <c r="K9" s="18"/>
    </row>
    <row r="12" spans="1:18" ht="14.5" customHeight="1" x14ac:dyDescent="0.35">
      <c r="B12" s="130" t="s">
        <v>250</v>
      </c>
      <c r="C12" s="131"/>
      <c r="D12" s="131"/>
      <c r="E12" s="132"/>
      <c r="F12" s="130" t="s">
        <v>251</v>
      </c>
      <c r="G12" s="131"/>
      <c r="H12" s="131"/>
      <c r="I12" s="132"/>
    </row>
    <row r="13" spans="1:18" ht="28" x14ac:dyDescent="0.35">
      <c r="A13" s="23"/>
      <c r="B13" s="22" t="s">
        <v>19</v>
      </c>
      <c r="C13" s="22" t="s">
        <v>20</v>
      </c>
      <c r="D13" s="22" t="s">
        <v>21</v>
      </c>
      <c r="E13" s="22" t="s">
        <v>22</v>
      </c>
      <c r="F13" s="22" t="s">
        <v>19</v>
      </c>
      <c r="G13" s="22" t="s">
        <v>20</v>
      </c>
      <c r="H13" s="22" t="s">
        <v>21</v>
      </c>
      <c r="I13" s="22" t="s">
        <v>22</v>
      </c>
      <c r="J13" s="34"/>
      <c r="K13" s="34"/>
      <c r="L13" s="34"/>
      <c r="M13" s="34"/>
    </row>
    <row r="14" spans="1:18" x14ac:dyDescent="0.35">
      <c r="A14" s="21" t="s">
        <v>208</v>
      </c>
      <c r="B14" s="82">
        <v>199</v>
      </c>
      <c r="C14" s="83">
        <v>2454.8320309999999</v>
      </c>
      <c r="D14" s="99">
        <v>15.115539119999999</v>
      </c>
      <c r="E14" s="99">
        <v>1.3187523789</v>
      </c>
      <c r="F14" s="82">
        <v>511</v>
      </c>
      <c r="G14" s="83">
        <v>6315.608115</v>
      </c>
      <c r="H14" s="99">
        <v>38.888127701000002</v>
      </c>
      <c r="I14" s="99">
        <v>1.5769748173</v>
      </c>
      <c r="J14" s="93"/>
      <c r="K14" s="93"/>
      <c r="L14" s="93"/>
      <c r="M14" s="93"/>
      <c r="N14" s="87"/>
      <c r="O14" s="87"/>
      <c r="P14" s="87"/>
      <c r="Q14" s="87"/>
      <c r="R14" s="87"/>
    </row>
    <row r="15" spans="1:18" x14ac:dyDescent="0.35">
      <c r="A15" s="21" t="s">
        <v>29</v>
      </c>
      <c r="B15" s="82">
        <v>414</v>
      </c>
      <c r="C15" s="83">
        <v>5208.0076049999998</v>
      </c>
      <c r="D15" s="99">
        <v>13.906108155</v>
      </c>
      <c r="E15" s="99">
        <v>0.89160820249999995</v>
      </c>
      <c r="F15" s="82">
        <v>1049</v>
      </c>
      <c r="G15" s="83">
        <v>12759.942590000001</v>
      </c>
      <c r="H15" s="99">
        <v>34.070829992999997</v>
      </c>
      <c r="I15" s="99">
        <v>1.2903824187999999</v>
      </c>
      <c r="J15" s="93"/>
      <c r="K15" s="93"/>
      <c r="L15" s="93"/>
      <c r="M15" s="93"/>
      <c r="N15" s="87"/>
      <c r="O15" s="87"/>
      <c r="P15" s="87"/>
      <c r="Q15" s="87"/>
      <c r="R15" s="87"/>
    </row>
    <row r="16" spans="1:18" x14ac:dyDescent="0.35">
      <c r="A16" s="21" t="s">
        <v>209</v>
      </c>
      <c r="B16" s="82">
        <v>78</v>
      </c>
      <c r="C16" s="83">
        <v>964.40963399999998</v>
      </c>
      <c r="D16" s="99">
        <v>9.7508683135999998</v>
      </c>
      <c r="E16" s="99">
        <v>1.2842758676999999</v>
      </c>
      <c r="F16" s="82">
        <v>321</v>
      </c>
      <c r="G16" s="83">
        <v>3879.4115870000001</v>
      </c>
      <c r="H16" s="99">
        <v>39.223614300999998</v>
      </c>
      <c r="I16" s="99">
        <v>1.9490898077000001</v>
      </c>
      <c r="J16" s="93"/>
      <c r="K16" s="93"/>
      <c r="L16" s="93"/>
      <c r="M16" s="93"/>
      <c r="N16" s="87"/>
      <c r="O16" s="87"/>
      <c r="P16" s="87"/>
      <c r="Q16" s="87"/>
      <c r="R16" s="87"/>
    </row>
    <row r="17" spans="1:18" x14ac:dyDescent="0.35">
      <c r="A17" s="21" t="s">
        <v>210</v>
      </c>
      <c r="B17" s="82">
        <v>390</v>
      </c>
      <c r="C17" s="83">
        <v>33967.322461999996</v>
      </c>
      <c r="D17" s="99">
        <v>16.254049064</v>
      </c>
      <c r="E17" s="99">
        <v>1.4616361219</v>
      </c>
      <c r="F17" s="82">
        <v>760</v>
      </c>
      <c r="G17" s="83">
        <v>70993.575528999994</v>
      </c>
      <c r="H17" s="99">
        <v>33.971858132999998</v>
      </c>
      <c r="I17" s="99">
        <v>1.2783226435999999</v>
      </c>
      <c r="J17" s="93"/>
      <c r="K17" s="93"/>
      <c r="L17" s="93"/>
      <c r="M17" s="93"/>
      <c r="N17" s="87"/>
      <c r="O17" s="87"/>
      <c r="P17" s="87"/>
      <c r="Q17" s="87"/>
      <c r="R17" s="87"/>
    </row>
    <row r="18" spans="1:18" x14ac:dyDescent="0.35">
      <c r="A18" s="21" t="s">
        <v>32</v>
      </c>
      <c r="B18" s="82">
        <v>185</v>
      </c>
      <c r="C18" s="83">
        <v>2107.309573</v>
      </c>
      <c r="D18" s="99">
        <v>8.1102317302000007</v>
      </c>
      <c r="E18" s="99">
        <v>0.76321857609999999</v>
      </c>
      <c r="F18" s="82">
        <v>890</v>
      </c>
      <c r="G18" s="83">
        <v>10053.177342999999</v>
      </c>
      <c r="H18" s="99">
        <v>38.690849665000002</v>
      </c>
      <c r="I18" s="99">
        <v>1.5271093408</v>
      </c>
      <c r="J18" s="93"/>
      <c r="K18" s="93"/>
      <c r="L18" s="93"/>
      <c r="M18" s="93"/>
      <c r="N18" s="87"/>
      <c r="O18" s="87"/>
      <c r="P18" s="87"/>
      <c r="Q18" s="87"/>
      <c r="R18" s="87"/>
    </row>
    <row r="19" spans="1:18" x14ac:dyDescent="0.35">
      <c r="A19" s="21" t="s">
        <v>33</v>
      </c>
      <c r="B19" s="82">
        <v>861</v>
      </c>
      <c r="C19" s="83">
        <v>17828.458264000001</v>
      </c>
      <c r="D19" s="99">
        <v>14.292338818999999</v>
      </c>
      <c r="E19" s="99">
        <v>0.58765667200000005</v>
      </c>
      <c r="F19" s="82">
        <v>2204</v>
      </c>
      <c r="G19" s="83">
        <v>46001.415393000003</v>
      </c>
      <c r="H19" s="99">
        <v>36.877435233999996</v>
      </c>
      <c r="I19" s="99">
        <v>1.1611674832000001</v>
      </c>
      <c r="J19" s="93"/>
      <c r="K19" s="93"/>
      <c r="L19" s="93"/>
      <c r="M19" s="93"/>
      <c r="N19" s="87"/>
      <c r="O19" s="87"/>
      <c r="P19" s="87"/>
      <c r="Q19" s="87"/>
      <c r="R19" s="87"/>
    </row>
    <row r="20" spans="1:18" x14ac:dyDescent="0.35">
      <c r="A20" s="21" t="s">
        <v>211</v>
      </c>
      <c r="B20" s="82">
        <v>149</v>
      </c>
      <c r="C20" s="83">
        <v>15679.356610000001</v>
      </c>
      <c r="D20" s="99">
        <v>11.048825219999999</v>
      </c>
      <c r="E20" s="99">
        <v>0.93957967099999995</v>
      </c>
      <c r="F20" s="82">
        <v>460</v>
      </c>
      <c r="G20" s="83">
        <v>45507.029556000001</v>
      </c>
      <c r="H20" s="99">
        <v>32.067592335999997</v>
      </c>
      <c r="I20" s="99">
        <v>1.5633083273999999</v>
      </c>
      <c r="J20" s="93"/>
      <c r="K20" s="93"/>
      <c r="L20" s="93"/>
      <c r="M20" s="93"/>
      <c r="N20" s="87"/>
      <c r="O20" s="87"/>
      <c r="P20" s="87"/>
      <c r="Q20" s="87"/>
      <c r="R20" s="87"/>
    </row>
    <row r="21" spans="1:18" x14ac:dyDescent="0.35">
      <c r="A21" s="21" t="s">
        <v>35</v>
      </c>
      <c r="B21" s="82">
        <v>305</v>
      </c>
      <c r="C21" s="83">
        <v>1898.12221</v>
      </c>
      <c r="D21" s="99">
        <v>16.507786669000001</v>
      </c>
      <c r="E21" s="99">
        <v>0.87960237890000004</v>
      </c>
      <c r="F21" s="82">
        <v>890</v>
      </c>
      <c r="G21" s="83">
        <v>5375.2706760000001</v>
      </c>
      <c r="H21" s="99">
        <v>46.748213122000003</v>
      </c>
      <c r="I21" s="99">
        <v>1.4728542881</v>
      </c>
      <c r="J21" s="93"/>
      <c r="K21" s="93"/>
      <c r="L21" s="93"/>
      <c r="M21" s="93"/>
      <c r="N21" s="87"/>
      <c r="O21" s="87"/>
      <c r="P21" s="87"/>
      <c r="Q21" s="87"/>
      <c r="R21" s="87"/>
    </row>
    <row r="22" spans="1:18" x14ac:dyDescent="0.35">
      <c r="A22" s="21" t="s">
        <v>36</v>
      </c>
      <c r="B22" s="82">
        <v>221</v>
      </c>
      <c r="C22" s="83">
        <v>12024.331453000001</v>
      </c>
      <c r="D22" s="99">
        <v>9.9072778455999995</v>
      </c>
      <c r="E22" s="99">
        <v>0.75504754289999998</v>
      </c>
      <c r="F22" s="82">
        <v>750</v>
      </c>
      <c r="G22" s="83">
        <v>42775.959138999999</v>
      </c>
      <c r="H22" s="99">
        <v>35.244646572000001</v>
      </c>
      <c r="I22" s="99">
        <v>1.1836461219000001</v>
      </c>
      <c r="J22" s="93"/>
      <c r="K22" s="93"/>
      <c r="L22" s="93"/>
      <c r="M22" s="93"/>
      <c r="N22" s="87"/>
      <c r="O22" s="87"/>
      <c r="P22" s="87"/>
      <c r="Q22" s="87"/>
      <c r="R22" s="87"/>
    </row>
    <row r="23" spans="1:18" x14ac:dyDescent="0.35">
      <c r="A23" s="21" t="s">
        <v>212</v>
      </c>
      <c r="B23" s="82">
        <v>86</v>
      </c>
      <c r="C23" s="83">
        <v>209.556669</v>
      </c>
      <c r="D23" s="99">
        <v>8.5396604247999992</v>
      </c>
      <c r="E23" s="99">
        <v>0.91424369979999998</v>
      </c>
      <c r="F23" s="82">
        <v>365</v>
      </c>
      <c r="G23" s="83">
        <v>858.86169900000004</v>
      </c>
      <c r="H23" s="99">
        <v>34.999541209</v>
      </c>
      <c r="I23" s="99">
        <v>1.5461577476999999</v>
      </c>
      <c r="J23" s="93"/>
      <c r="K23" s="93"/>
      <c r="L23" s="93"/>
      <c r="M23" s="93"/>
      <c r="N23" s="87"/>
      <c r="O23" s="87"/>
      <c r="P23" s="87"/>
      <c r="Q23" s="87"/>
      <c r="R23" s="87"/>
    </row>
    <row r="24" spans="1:18" x14ac:dyDescent="0.35">
      <c r="A24" s="21" t="s">
        <v>38</v>
      </c>
      <c r="B24" s="82">
        <v>245</v>
      </c>
      <c r="C24" s="83">
        <v>983.55428700000004</v>
      </c>
      <c r="D24" s="99">
        <v>14.58385333</v>
      </c>
      <c r="E24" s="99">
        <v>1.3109438229000001</v>
      </c>
      <c r="F24" s="82">
        <v>754</v>
      </c>
      <c r="G24" s="83">
        <v>3047.4448630000002</v>
      </c>
      <c r="H24" s="99">
        <v>45.186615005999997</v>
      </c>
      <c r="I24" s="99">
        <v>1.6201413685999999</v>
      </c>
      <c r="J24" s="93"/>
      <c r="K24" s="93"/>
      <c r="L24" s="93"/>
      <c r="M24" s="93"/>
      <c r="N24" s="87"/>
      <c r="O24" s="87"/>
      <c r="P24" s="87"/>
      <c r="Q24" s="87"/>
      <c r="R24" s="87"/>
    </row>
    <row r="25" spans="1:18" x14ac:dyDescent="0.35">
      <c r="A25" s="21" t="s">
        <v>40</v>
      </c>
      <c r="B25" s="82">
        <v>222</v>
      </c>
      <c r="C25" s="83">
        <v>4431.6584320000002</v>
      </c>
      <c r="D25" s="99">
        <v>14.388104751</v>
      </c>
      <c r="E25" s="99">
        <v>1.0286320406</v>
      </c>
      <c r="F25" s="82">
        <v>679</v>
      </c>
      <c r="G25" s="83">
        <v>13307.702673</v>
      </c>
      <c r="H25" s="99">
        <v>43.205635766</v>
      </c>
      <c r="I25" s="99">
        <v>1.3811451444</v>
      </c>
      <c r="J25" s="93"/>
      <c r="K25" s="93"/>
      <c r="L25" s="93"/>
      <c r="M25" s="93"/>
      <c r="N25" s="87"/>
      <c r="O25" s="87"/>
      <c r="P25" s="87"/>
      <c r="Q25" s="87"/>
      <c r="R25" s="87"/>
    </row>
    <row r="26" spans="1:18" x14ac:dyDescent="0.35">
      <c r="A26" s="21" t="s">
        <v>213</v>
      </c>
      <c r="B26" s="82">
        <v>48</v>
      </c>
      <c r="C26" s="83">
        <v>207.37439900000001</v>
      </c>
      <c r="D26" s="99">
        <v>12.493416433</v>
      </c>
      <c r="E26" s="99">
        <v>2.2633229978</v>
      </c>
      <c r="F26" s="82">
        <v>174</v>
      </c>
      <c r="G26" s="83">
        <v>741.48746800000004</v>
      </c>
      <c r="H26" s="99">
        <v>44.671433641</v>
      </c>
      <c r="I26" s="99">
        <v>1.6173070862000001</v>
      </c>
      <c r="J26" s="93"/>
      <c r="K26" s="93"/>
      <c r="L26" s="93"/>
      <c r="M26" s="93"/>
      <c r="N26" s="87"/>
      <c r="O26" s="87"/>
      <c r="P26" s="87"/>
      <c r="Q26" s="87"/>
      <c r="R26" s="87"/>
    </row>
    <row r="27" spans="1:18" x14ac:dyDescent="0.35">
      <c r="A27" s="21" t="s">
        <v>214</v>
      </c>
      <c r="B27" s="82">
        <v>294</v>
      </c>
      <c r="C27" s="83">
        <v>4989.4949040000001</v>
      </c>
      <c r="D27" s="99">
        <v>18.343274082000001</v>
      </c>
      <c r="E27" s="99">
        <v>1.0221352364</v>
      </c>
      <c r="F27" s="82">
        <v>541</v>
      </c>
      <c r="G27" s="83">
        <v>9258.570232</v>
      </c>
      <c r="H27" s="99">
        <v>34.038012792000004</v>
      </c>
      <c r="I27" s="99">
        <v>1.0746728052000001</v>
      </c>
      <c r="J27" s="93"/>
      <c r="K27" s="93"/>
      <c r="L27" s="93"/>
      <c r="M27" s="93"/>
      <c r="N27" s="87"/>
      <c r="O27" s="87"/>
      <c r="P27" s="87"/>
      <c r="Q27" s="87"/>
      <c r="R27" s="87"/>
    </row>
    <row r="28" spans="1:18" x14ac:dyDescent="0.35">
      <c r="A28" s="21" t="s">
        <v>43</v>
      </c>
      <c r="B28" s="82">
        <v>273</v>
      </c>
      <c r="C28" s="83">
        <v>2871.0235910000001</v>
      </c>
      <c r="D28" s="99">
        <v>12.975793493999999</v>
      </c>
      <c r="E28" s="99">
        <v>0.84468320679999997</v>
      </c>
      <c r="F28" s="82">
        <v>780</v>
      </c>
      <c r="G28" s="83">
        <v>8630.6847309999994</v>
      </c>
      <c r="H28" s="99">
        <v>39.006988006999997</v>
      </c>
      <c r="I28" s="99">
        <v>1.3256445306</v>
      </c>
      <c r="J28" s="93"/>
      <c r="K28" s="93"/>
      <c r="L28" s="93"/>
      <c r="M28" s="93"/>
      <c r="N28" s="87"/>
      <c r="O28" s="87"/>
      <c r="P28" s="87"/>
      <c r="Q28" s="87"/>
      <c r="R28" s="87"/>
    </row>
    <row r="29" spans="1:18" x14ac:dyDescent="0.35">
      <c r="A29" s="21" t="s">
        <v>44</v>
      </c>
      <c r="B29" s="82">
        <v>219</v>
      </c>
      <c r="C29" s="83">
        <v>7850.3715000000002</v>
      </c>
      <c r="D29" s="99">
        <v>14.062047987</v>
      </c>
      <c r="E29" s="99">
        <v>1.5787209184</v>
      </c>
      <c r="F29" s="82">
        <v>690</v>
      </c>
      <c r="G29" s="83">
        <v>25172.583139999999</v>
      </c>
      <c r="H29" s="99">
        <v>45.090614125000002</v>
      </c>
      <c r="I29" s="99">
        <v>1.5071975926000001</v>
      </c>
      <c r="J29" s="93"/>
      <c r="K29" s="93"/>
      <c r="L29" s="93"/>
      <c r="M29" s="93"/>
      <c r="N29" s="87"/>
      <c r="O29" s="87"/>
      <c r="P29" s="87"/>
      <c r="Q29" s="87"/>
      <c r="R29" s="87"/>
    </row>
    <row r="30" spans="1:18" x14ac:dyDescent="0.35">
      <c r="A30" s="21" t="s">
        <v>45</v>
      </c>
      <c r="B30" s="82">
        <v>425</v>
      </c>
      <c r="C30" s="83">
        <v>1390.046795</v>
      </c>
      <c r="D30" s="99">
        <v>18.683907694999998</v>
      </c>
      <c r="E30" s="99">
        <v>1.1109049693999999</v>
      </c>
      <c r="F30" s="82">
        <v>1023</v>
      </c>
      <c r="G30" s="83">
        <v>3329.0756179999998</v>
      </c>
      <c r="H30" s="99">
        <v>44.746796842000002</v>
      </c>
      <c r="I30" s="99">
        <v>1.2046246117999999</v>
      </c>
      <c r="J30" s="93"/>
      <c r="K30" s="93"/>
      <c r="L30" s="93"/>
      <c r="M30" s="93"/>
      <c r="N30" s="87"/>
      <c r="O30" s="87"/>
      <c r="P30" s="87"/>
      <c r="Q30" s="87"/>
      <c r="R30" s="87"/>
    </row>
    <row r="31" spans="1:18" x14ac:dyDescent="0.35">
      <c r="A31" s="21" t="s">
        <v>215</v>
      </c>
      <c r="B31" s="82">
        <v>192</v>
      </c>
      <c r="C31" s="83">
        <v>2097.5429819999999</v>
      </c>
      <c r="D31" s="99">
        <v>7.8779682802000002</v>
      </c>
      <c r="E31" s="99">
        <v>0.66790007839999999</v>
      </c>
      <c r="F31" s="82">
        <v>902</v>
      </c>
      <c r="G31" s="83">
        <v>10422.435309</v>
      </c>
      <c r="H31" s="99">
        <v>39.14466376</v>
      </c>
      <c r="I31" s="99">
        <v>1.4242739357</v>
      </c>
      <c r="J31" s="93"/>
      <c r="K31" s="93"/>
      <c r="L31" s="93"/>
      <c r="M31" s="93"/>
      <c r="N31" s="87"/>
      <c r="O31" s="87"/>
      <c r="P31" s="87"/>
      <c r="Q31" s="87"/>
      <c r="R31" s="87"/>
    </row>
    <row r="32" spans="1:18" x14ac:dyDescent="0.35">
      <c r="A32" s="21" t="s">
        <v>47</v>
      </c>
      <c r="B32" s="82">
        <v>254</v>
      </c>
      <c r="C32" s="83">
        <v>1742.2937030000001</v>
      </c>
      <c r="D32" s="99">
        <v>11.923124316999999</v>
      </c>
      <c r="E32" s="99">
        <v>0.82407453519999996</v>
      </c>
      <c r="F32" s="82">
        <v>722</v>
      </c>
      <c r="G32" s="83">
        <v>5302.146917</v>
      </c>
      <c r="H32" s="99">
        <v>36.284443160999999</v>
      </c>
      <c r="I32" s="99">
        <v>1.4304652542</v>
      </c>
      <c r="J32" s="93"/>
      <c r="K32" s="93"/>
      <c r="L32" s="93"/>
      <c r="M32" s="93"/>
      <c r="N32" s="87"/>
      <c r="O32" s="87"/>
      <c r="P32" s="87"/>
      <c r="Q32" s="87"/>
      <c r="R32" s="87"/>
    </row>
    <row r="33" spans="1:18" x14ac:dyDescent="0.35">
      <c r="A33" s="21" t="s">
        <v>216</v>
      </c>
      <c r="B33" s="82">
        <v>225</v>
      </c>
      <c r="C33" s="83">
        <v>3224.4419509999998</v>
      </c>
      <c r="D33" s="99">
        <v>16.094440066000001</v>
      </c>
      <c r="E33" s="99">
        <v>1.4120952312999999</v>
      </c>
      <c r="F33" s="82">
        <v>474</v>
      </c>
      <c r="G33" s="83">
        <v>7456.7215749999996</v>
      </c>
      <c r="H33" s="99">
        <v>37.219388748999997</v>
      </c>
      <c r="I33" s="99">
        <v>1.5571991662</v>
      </c>
      <c r="J33" s="93"/>
      <c r="K33" s="93"/>
      <c r="L33" s="93"/>
      <c r="M33" s="93"/>
      <c r="N33" s="87"/>
      <c r="O33" s="87"/>
      <c r="P33" s="87"/>
      <c r="Q33" s="87"/>
      <c r="R33" s="87"/>
    </row>
    <row r="34" spans="1:18" x14ac:dyDescent="0.35">
      <c r="A34" s="21" t="s">
        <v>50</v>
      </c>
      <c r="B34" s="82">
        <v>132</v>
      </c>
      <c r="C34" s="83">
        <v>879.53204800000003</v>
      </c>
      <c r="D34" s="99">
        <v>9.5304419010999997</v>
      </c>
      <c r="E34" s="99">
        <v>1.1858014621999999</v>
      </c>
      <c r="F34" s="82">
        <v>548</v>
      </c>
      <c r="G34" s="83">
        <v>3667.4787759999999</v>
      </c>
      <c r="H34" s="99">
        <v>39.740102090000001</v>
      </c>
      <c r="I34" s="99">
        <v>2.0708605231999999</v>
      </c>
      <c r="J34" s="93"/>
      <c r="K34" s="93"/>
      <c r="L34" s="93"/>
      <c r="M34" s="93"/>
      <c r="N34" s="87"/>
      <c r="O34" s="87"/>
      <c r="P34" s="87"/>
      <c r="Q34" s="87"/>
      <c r="R34" s="87"/>
    </row>
    <row r="35" spans="1:18" x14ac:dyDescent="0.35">
      <c r="A35" s="21" t="s">
        <v>51</v>
      </c>
      <c r="B35" s="82">
        <v>321</v>
      </c>
      <c r="C35" s="83">
        <v>2673.6097119999999</v>
      </c>
      <c r="D35" s="99">
        <v>14.298739662999999</v>
      </c>
      <c r="E35" s="99">
        <v>1.1489782933999999</v>
      </c>
      <c r="F35" s="82">
        <v>923</v>
      </c>
      <c r="G35" s="83">
        <v>8033.089508</v>
      </c>
      <c r="H35" s="99">
        <v>42.961788726999998</v>
      </c>
      <c r="I35" s="99">
        <v>1.2707249631999999</v>
      </c>
      <c r="J35" s="93"/>
      <c r="K35" s="93"/>
      <c r="L35" s="93"/>
      <c r="M35" s="93"/>
      <c r="N35" s="87"/>
      <c r="O35" s="87"/>
      <c r="P35" s="87"/>
      <c r="Q35" s="87"/>
      <c r="R35" s="87"/>
    </row>
    <row r="36" spans="1:18" x14ac:dyDescent="0.35">
      <c r="A36" s="21" t="s">
        <v>217</v>
      </c>
      <c r="B36" s="82">
        <v>46</v>
      </c>
      <c r="C36" s="83">
        <v>393.04615899999999</v>
      </c>
      <c r="D36" s="99">
        <v>15.886691152999999</v>
      </c>
      <c r="E36" s="99">
        <v>3.1427342908</v>
      </c>
      <c r="F36" s="82">
        <v>113</v>
      </c>
      <c r="G36" s="83">
        <v>1011.506156</v>
      </c>
      <c r="H36" s="99">
        <v>40.884475121000001</v>
      </c>
      <c r="I36" s="99">
        <v>3.6595163788999998</v>
      </c>
      <c r="J36" s="93"/>
      <c r="K36" s="93"/>
      <c r="L36" s="93"/>
      <c r="M36" s="93"/>
      <c r="N36" s="87"/>
      <c r="O36" s="87"/>
      <c r="P36" s="87"/>
      <c r="Q36" s="87"/>
      <c r="R36" s="87"/>
    </row>
    <row r="37" spans="1:18" x14ac:dyDescent="0.35">
      <c r="A37" s="21" t="s">
        <v>218</v>
      </c>
      <c r="B37" s="82">
        <v>39</v>
      </c>
      <c r="C37" s="83">
        <v>4720.3718719999997</v>
      </c>
      <c r="D37" s="99">
        <v>13.414746674</v>
      </c>
      <c r="E37" s="99">
        <v>2.3153326632</v>
      </c>
      <c r="F37" s="82">
        <v>105</v>
      </c>
      <c r="G37" s="83">
        <v>14530.400224000001</v>
      </c>
      <c r="H37" s="99">
        <v>41.293703837000002</v>
      </c>
      <c r="I37" s="99">
        <v>4.2855590355000004</v>
      </c>
      <c r="J37" s="93"/>
      <c r="K37" s="93"/>
      <c r="L37" s="93"/>
      <c r="M37" s="93"/>
      <c r="N37" s="87"/>
      <c r="O37" s="87"/>
      <c r="P37" s="87"/>
      <c r="Q37" s="87"/>
      <c r="R37" s="87"/>
    </row>
    <row r="38" spans="1:18" x14ac:dyDescent="0.35">
      <c r="A38" s="21" t="s">
        <v>219</v>
      </c>
      <c r="B38" s="82">
        <v>59</v>
      </c>
      <c r="C38" s="83">
        <v>519.62884899999995</v>
      </c>
      <c r="D38" s="99">
        <v>13.617549755000001</v>
      </c>
      <c r="E38" s="99">
        <v>2.3452729148999998</v>
      </c>
      <c r="F38" s="82">
        <v>226</v>
      </c>
      <c r="G38" s="83">
        <v>2063.6472840000001</v>
      </c>
      <c r="H38" s="99">
        <v>54.080560787000003</v>
      </c>
      <c r="I38" s="99">
        <v>4.2457707902999999</v>
      </c>
      <c r="J38" s="93"/>
      <c r="K38" s="93"/>
      <c r="L38" s="93"/>
      <c r="M38" s="93"/>
      <c r="N38" s="87"/>
      <c r="O38" s="87"/>
      <c r="P38" s="87"/>
      <c r="Q38" s="87"/>
      <c r="R38" s="87"/>
    </row>
    <row r="39" spans="1:18" x14ac:dyDescent="0.35">
      <c r="B39" s="87"/>
      <c r="C39" s="87"/>
      <c r="D39" s="87"/>
      <c r="E39" s="87"/>
      <c r="F39" s="87"/>
      <c r="G39" s="87"/>
      <c r="H39" s="87"/>
      <c r="I39" s="87"/>
      <c r="J39" s="87"/>
      <c r="K39" s="87"/>
      <c r="L39" s="87"/>
      <c r="M39" s="87"/>
      <c r="N39" s="87"/>
      <c r="O39" s="87"/>
      <c r="P39" s="87"/>
      <c r="Q39" s="87"/>
      <c r="R39" s="87"/>
    </row>
    <row r="40" spans="1:18" x14ac:dyDescent="0.35">
      <c r="A40" s="6" t="s">
        <v>52</v>
      </c>
    </row>
    <row r="41" spans="1:18" ht="73.5" customHeight="1" x14ac:dyDescent="0.35">
      <c r="A41" s="7" t="s">
        <v>53</v>
      </c>
      <c r="B41" s="109" t="s">
        <v>286</v>
      </c>
      <c r="C41" s="109"/>
      <c r="D41" s="109"/>
      <c r="E41" s="109"/>
      <c r="F41" s="109"/>
      <c r="G41" s="109"/>
      <c r="H41" s="109"/>
      <c r="I41" s="109"/>
      <c r="J41" s="50"/>
      <c r="K41" s="50"/>
      <c r="L41" s="50"/>
      <c r="M41" s="50"/>
    </row>
    <row r="42" spans="1:18" ht="23.15" customHeight="1" x14ac:dyDescent="0.35">
      <c r="B42" s="109" t="s">
        <v>278</v>
      </c>
      <c r="C42" s="109"/>
      <c r="D42" s="109"/>
      <c r="E42" s="109"/>
      <c r="F42" s="109"/>
      <c r="G42" s="109"/>
      <c r="H42" s="109"/>
      <c r="I42" s="109"/>
      <c r="J42" s="50"/>
      <c r="K42" s="50"/>
      <c r="L42" s="50"/>
      <c r="M42" s="50"/>
    </row>
    <row r="43" spans="1:18" ht="28.9" customHeight="1" x14ac:dyDescent="0.35">
      <c r="A43" s="48" t="s">
        <v>152</v>
      </c>
      <c r="B43" s="109" t="s">
        <v>221</v>
      </c>
      <c r="C43" s="109"/>
      <c r="D43" s="109"/>
      <c r="E43" s="109"/>
      <c r="F43" s="109"/>
      <c r="G43" s="109"/>
      <c r="H43" s="109"/>
      <c r="I43" s="109"/>
    </row>
    <row r="44" spans="1:18" x14ac:dyDescent="0.35">
      <c r="A44" s="48" t="s">
        <v>222</v>
      </c>
      <c r="B44" s="109" t="s">
        <v>223</v>
      </c>
      <c r="C44" s="109"/>
      <c r="D44" s="109"/>
      <c r="E44" s="109"/>
      <c r="F44" s="109"/>
      <c r="G44" s="109"/>
      <c r="H44" s="109"/>
      <c r="I44" s="109"/>
    </row>
    <row r="45" spans="1:18"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9" priority="2">
      <formula>"$G3=1"</formula>
    </cfRule>
  </conditionalFormatting>
  <hyperlinks>
    <hyperlink ref="K1" location="Contents!B89" display="Contents" xr:uid="{B187680C-61A4-493A-9C61-B013F3281650}"/>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52920-E844-4E0F-842A-922E592475B1}">
  <dimension ref="A1:R45"/>
  <sheetViews>
    <sheetView zoomScale="90" zoomScaleNormal="90" workbookViewId="0">
      <selection activeCell="A14" sqref="A14:A38"/>
    </sheetView>
  </sheetViews>
  <sheetFormatPr defaultRowHeight="14.5" x14ac:dyDescent="0.35"/>
  <cols>
    <col min="1" max="1" width="26.81640625" bestFit="1" customWidth="1"/>
    <col min="2" max="13" width="15.7265625" customWidth="1"/>
  </cols>
  <sheetData>
    <row r="1" spans="1:18"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35">
      <c r="A2" s="2" t="s">
        <v>3</v>
      </c>
      <c r="B2" s="3" t="str">
        <f>'Table 5.1'!$B$2</f>
        <v>Chapter 5: Integrating digital technologies into teaching</v>
      </c>
      <c r="C2" s="3"/>
      <c r="D2" s="3"/>
      <c r="E2" s="3"/>
      <c r="F2" s="3"/>
      <c r="G2" s="3"/>
      <c r="H2" s="3"/>
      <c r="I2" s="3"/>
      <c r="J2" s="3"/>
      <c r="K2" s="3"/>
    </row>
    <row r="3" spans="1:18" s="4" customFormat="1" ht="17.25" customHeight="1" x14ac:dyDescent="0.35">
      <c r="A3" s="2"/>
      <c r="B3" s="3"/>
      <c r="C3" s="3"/>
      <c r="D3" s="3"/>
      <c r="E3" s="3"/>
      <c r="F3" s="3"/>
      <c r="G3" s="3"/>
      <c r="H3" s="3"/>
      <c r="I3" s="3"/>
      <c r="J3" s="3"/>
      <c r="K3" s="3"/>
    </row>
    <row r="4" spans="1:18" s="4" customFormat="1" ht="17.25" customHeight="1" x14ac:dyDescent="0.35">
      <c r="A4" s="2" t="s">
        <v>6</v>
      </c>
      <c r="B4" s="3" t="s">
        <v>275</v>
      </c>
      <c r="C4" s="3"/>
      <c r="D4" s="3"/>
      <c r="E4" s="3"/>
      <c r="F4" s="3"/>
      <c r="G4" s="3"/>
      <c r="H4" s="3"/>
      <c r="I4" s="3"/>
      <c r="J4" s="3"/>
      <c r="K4" s="3"/>
    </row>
    <row r="5" spans="1:18" s="4" customFormat="1" ht="17.25" customHeight="1" x14ac:dyDescent="0.35">
      <c r="A5" s="2"/>
      <c r="B5" s="3"/>
      <c r="C5" s="3"/>
      <c r="D5" s="3"/>
      <c r="E5" s="3"/>
      <c r="F5" s="3"/>
      <c r="G5" s="3"/>
      <c r="H5" s="3"/>
      <c r="I5" s="3"/>
      <c r="J5" s="3"/>
      <c r="K5" s="3"/>
    </row>
    <row r="6" spans="1:18" ht="17.25" customHeight="1" x14ac:dyDescent="0.35">
      <c r="A6" s="2" t="s">
        <v>8</v>
      </c>
      <c r="B6" s="3">
        <v>2023</v>
      </c>
      <c r="C6" s="3"/>
      <c r="D6" s="3"/>
      <c r="E6" s="3"/>
      <c r="F6" s="3"/>
      <c r="G6" s="3"/>
      <c r="H6" s="3"/>
      <c r="I6" s="3"/>
      <c r="J6" s="3"/>
      <c r="K6" s="3"/>
    </row>
    <row r="7" spans="1:18" ht="17.25" customHeight="1" x14ac:dyDescent="0.35">
      <c r="A7" s="5"/>
    </row>
    <row r="8" spans="1:18" ht="24" customHeight="1" x14ac:dyDescent="0.35">
      <c r="A8" s="2" t="s">
        <v>9</v>
      </c>
      <c r="B8" s="16" t="s">
        <v>287</v>
      </c>
      <c r="C8" s="17"/>
      <c r="D8" s="17"/>
      <c r="E8" s="17"/>
      <c r="F8" s="17"/>
      <c r="G8" s="17"/>
      <c r="H8" s="17"/>
      <c r="I8" s="17"/>
      <c r="J8" s="17"/>
      <c r="K8" s="17"/>
    </row>
    <row r="9" spans="1:18" x14ac:dyDescent="0.35">
      <c r="A9" s="2" t="s">
        <v>11</v>
      </c>
      <c r="B9" s="3" t="s">
        <v>12</v>
      </c>
      <c r="C9" s="18"/>
      <c r="D9" s="18"/>
      <c r="E9" s="18"/>
      <c r="F9" s="18"/>
      <c r="G9" s="18"/>
      <c r="H9" s="18"/>
      <c r="I9" s="18"/>
      <c r="J9" s="18"/>
      <c r="K9" s="18"/>
    </row>
    <row r="12" spans="1:18" ht="14.5" customHeight="1" x14ac:dyDescent="0.35">
      <c r="B12" s="130" t="s">
        <v>250</v>
      </c>
      <c r="C12" s="131"/>
      <c r="D12" s="131"/>
      <c r="E12" s="132"/>
      <c r="F12" s="130" t="s">
        <v>251</v>
      </c>
      <c r="G12" s="131"/>
      <c r="H12" s="131"/>
      <c r="I12" s="132"/>
    </row>
    <row r="13" spans="1:18" ht="28" x14ac:dyDescent="0.35">
      <c r="A13" s="23"/>
      <c r="B13" s="22" t="s">
        <v>19</v>
      </c>
      <c r="C13" s="22" t="s">
        <v>20</v>
      </c>
      <c r="D13" s="22" t="s">
        <v>21</v>
      </c>
      <c r="E13" s="22" t="s">
        <v>22</v>
      </c>
      <c r="F13" s="22" t="s">
        <v>19</v>
      </c>
      <c r="G13" s="22" t="s">
        <v>20</v>
      </c>
      <c r="H13" s="22" t="s">
        <v>21</v>
      </c>
      <c r="I13" s="22" t="s">
        <v>22</v>
      </c>
      <c r="J13" s="34"/>
      <c r="K13" s="34"/>
      <c r="L13" s="34"/>
      <c r="M13" s="34"/>
    </row>
    <row r="14" spans="1:18" x14ac:dyDescent="0.35">
      <c r="A14" s="21" t="s">
        <v>208</v>
      </c>
      <c r="B14" s="82">
        <v>125</v>
      </c>
      <c r="C14" s="83">
        <v>1568.8423029999999</v>
      </c>
      <c r="D14" s="99">
        <v>9.6353469365999995</v>
      </c>
      <c r="E14" s="99">
        <v>1.2091776827</v>
      </c>
      <c r="F14" s="82">
        <v>703</v>
      </c>
      <c r="G14" s="83">
        <v>8441.4775260000006</v>
      </c>
      <c r="H14" s="99">
        <v>51.844958849999998</v>
      </c>
      <c r="I14" s="99">
        <v>1.4758505663000001</v>
      </c>
      <c r="J14" s="93"/>
      <c r="K14" s="93"/>
      <c r="L14" s="93"/>
      <c r="M14" s="93"/>
      <c r="N14" s="87"/>
      <c r="O14" s="87"/>
      <c r="P14" s="87"/>
      <c r="Q14" s="87"/>
      <c r="R14" s="87"/>
    </row>
    <row r="15" spans="1:18" x14ac:dyDescent="0.35">
      <c r="A15" s="21" t="s">
        <v>29</v>
      </c>
      <c r="B15" s="82">
        <v>275</v>
      </c>
      <c r="C15" s="83">
        <v>3414.564464</v>
      </c>
      <c r="D15" s="99">
        <v>9.1062156137999999</v>
      </c>
      <c r="E15" s="99">
        <v>0.5784937496</v>
      </c>
      <c r="F15" s="82">
        <v>1046</v>
      </c>
      <c r="G15" s="83">
        <v>12378.251671</v>
      </c>
      <c r="H15" s="99">
        <v>33.011246331000002</v>
      </c>
      <c r="I15" s="99">
        <v>1.0913456642999999</v>
      </c>
      <c r="J15" s="93"/>
      <c r="K15" s="93"/>
      <c r="L15" s="93"/>
      <c r="M15" s="93"/>
      <c r="N15" s="87"/>
      <c r="O15" s="87"/>
      <c r="P15" s="87"/>
      <c r="Q15" s="87"/>
      <c r="R15" s="87"/>
    </row>
    <row r="16" spans="1:18" x14ac:dyDescent="0.35">
      <c r="A16" s="21" t="s">
        <v>209</v>
      </c>
      <c r="B16" s="82">
        <v>73</v>
      </c>
      <c r="C16" s="83">
        <v>953.05336799999998</v>
      </c>
      <c r="D16" s="99">
        <v>9.5631215482999998</v>
      </c>
      <c r="E16" s="99">
        <v>1.0961208885</v>
      </c>
      <c r="F16" s="82">
        <v>382</v>
      </c>
      <c r="G16" s="83">
        <v>4462.0796090000003</v>
      </c>
      <c r="H16" s="99">
        <v>44.773368519000002</v>
      </c>
      <c r="I16" s="99">
        <v>2.0061674497999999</v>
      </c>
      <c r="J16" s="93"/>
      <c r="K16" s="93"/>
      <c r="L16" s="93"/>
      <c r="M16" s="93"/>
      <c r="N16" s="87"/>
      <c r="O16" s="87"/>
      <c r="P16" s="87"/>
      <c r="Q16" s="87"/>
      <c r="R16" s="87"/>
    </row>
    <row r="17" spans="1:18" x14ac:dyDescent="0.35">
      <c r="A17" s="21" t="s">
        <v>210</v>
      </c>
      <c r="B17" s="82">
        <v>217</v>
      </c>
      <c r="C17" s="83">
        <v>19419.017909999999</v>
      </c>
      <c r="D17" s="99">
        <v>9.1400396411999996</v>
      </c>
      <c r="E17" s="99">
        <v>0.95409249060000001</v>
      </c>
      <c r="F17" s="82">
        <v>840</v>
      </c>
      <c r="G17" s="83">
        <v>80701.740271999995</v>
      </c>
      <c r="H17" s="99">
        <v>37.984264117000002</v>
      </c>
      <c r="I17" s="99">
        <v>1.6080710001</v>
      </c>
      <c r="J17" s="93"/>
      <c r="K17" s="93"/>
      <c r="L17" s="93"/>
      <c r="M17" s="93"/>
      <c r="N17" s="87"/>
      <c r="O17" s="87"/>
      <c r="P17" s="87"/>
      <c r="Q17" s="87"/>
      <c r="R17" s="87"/>
    </row>
    <row r="18" spans="1:18" x14ac:dyDescent="0.35">
      <c r="A18" s="21" t="s">
        <v>32</v>
      </c>
      <c r="B18" s="82">
        <v>207</v>
      </c>
      <c r="C18" s="83">
        <v>2328.154763</v>
      </c>
      <c r="D18" s="99">
        <v>8.9699258863000004</v>
      </c>
      <c r="E18" s="99">
        <v>0.83206109679999996</v>
      </c>
      <c r="F18" s="82">
        <v>1019</v>
      </c>
      <c r="G18" s="83">
        <v>11499.238379</v>
      </c>
      <c r="H18" s="99">
        <v>44.304321014000003</v>
      </c>
      <c r="I18" s="99">
        <v>1.2441715435</v>
      </c>
      <c r="J18" s="93"/>
      <c r="K18" s="93"/>
      <c r="L18" s="93"/>
      <c r="M18" s="93"/>
      <c r="N18" s="87"/>
      <c r="O18" s="87"/>
      <c r="P18" s="87"/>
      <c r="Q18" s="87"/>
      <c r="R18" s="87"/>
    </row>
    <row r="19" spans="1:18" x14ac:dyDescent="0.35">
      <c r="A19" s="21" t="s">
        <v>33</v>
      </c>
      <c r="B19" s="82">
        <v>548</v>
      </c>
      <c r="C19" s="83">
        <v>11320.535884999999</v>
      </c>
      <c r="D19" s="99">
        <v>9.0654786235000007</v>
      </c>
      <c r="E19" s="99">
        <v>0.51715943099999995</v>
      </c>
      <c r="F19" s="82">
        <v>2462</v>
      </c>
      <c r="G19" s="83">
        <v>52145.665558000001</v>
      </c>
      <c r="H19" s="99">
        <v>41.758218978999999</v>
      </c>
      <c r="I19" s="99">
        <v>1.0395994494</v>
      </c>
      <c r="J19" s="93"/>
      <c r="K19" s="93"/>
      <c r="L19" s="93"/>
      <c r="M19" s="93"/>
      <c r="N19" s="87"/>
      <c r="O19" s="87"/>
      <c r="P19" s="87"/>
      <c r="Q19" s="87"/>
      <c r="R19" s="87"/>
    </row>
    <row r="20" spans="1:18" x14ac:dyDescent="0.35">
      <c r="A20" s="21" t="s">
        <v>211</v>
      </c>
      <c r="B20" s="82">
        <v>83</v>
      </c>
      <c r="C20" s="83">
        <v>9130.6064139999999</v>
      </c>
      <c r="D20" s="99">
        <v>6.2614335158000003</v>
      </c>
      <c r="E20" s="99">
        <v>0.68817819270000002</v>
      </c>
      <c r="F20" s="82">
        <v>470</v>
      </c>
      <c r="G20" s="83">
        <v>47826.10828</v>
      </c>
      <c r="H20" s="99">
        <v>32.797383191000002</v>
      </c>
      <c r="I20" s="99">
        <v>1.2932927459000001</v>
      </c>
      <c r="J20" s="93"/>
      <c r="K20" s="93"/>
      <c r="L20" s="93"/>
      <c r="M20" s="93"/>
      <c r="N20" s="87"/>
      <c r="O20" s="87"/>
      <c r="P20" s="87"/>
      <c r="Q20" s="87"/>
      <c r="R20" s="87"/>
    </row>
    <row r="21" spans="1:18" x14ac:dyDescent="0.35">
      <c r="A21" s="21" t="s">
        <v>35</v>
      </c>
      <c r="B21" s="82">
        <v>140</v>
      </c>
      <c r="C21" s="83">
        <v>813.00245299999995</v>
      </c>
      <c r="D21" s="99">
        <v>7.0749552117999999</v>
      </c>
      <c r="E21" s="99">
        <v>0.68265547640000002</v>
      </c>
      <c r="F21" s="82">
        <v>882</v>
      </c>
      <c r="G21" s="83">
        <v>5470.1709110000002</v>
      </c>
      <c r="H21" s="99">
        <v>47.602825842000001</v>
      </c>
      <c r="I21" s="99">
        <v>1.9586124337999999</v>
      </c>
      <c r="J21" s="93"/>
      <c r="K21" s="93"/>
      <c r="L21" s="93"/>
      <c r="M21" s="93"/>
      <c r="N21" s="87"/>
      <c r="O21" s="87"/>
      <c r="P21" s="87"/>
      <c r="Q21" s="87"/>
      <c r="R21" s="87"/>
    </row>
    <row r="22" spans="1:18" x14ac:dyDescent="0.35">
      <c r="A22" s="21" t="s">
        <v>36</v>
      </c>
      <c r="B22" s="82">
        <v>75</v>
      </c>
      <c r="C22" s="83">
        <v>4175.7939349999997</v>
      </c>
      <c r="D22" s="99">
        <v>3.4228686467</v>
      </c>
      <c r="E22" s="99">
        <v>0.44882797559999998</v>
      </c>
      <c r="F22" s="82">
        <v>600</v>
      </c>
      <c r="G22" s="83">
        <v>34053.689664999998</v>
      </c>
      <c r="H22" s="99">
        <v>27.913567690000001</v>
      </c>
      <c r="I22" s="99">
        <v>1.1872099038999999</v>
      </c>
      <c r="J22" s="93"/>
      <c r="K22" s="93"/>
      <c r="L22" s="93"/>
      <c r="M22" s="93"/>
      <c r="N22" s="87"/>
      <c r="O22" s="87"/>
      <c r="P22" s="87"/>
      <c r="Q22" s="87"/>
      <c r="R22" s="87"/>
    </row>
    <row r="23" spans="1:18" x14ac:dyDescent="0.35">
      <c r="A23" s="21" t="s">
        <v>212</v>
      </c>
      <c r="B23" s="82">
        <v>59</v>
      </c>
      <c r="C23" s="83">
        <v>141.86799999999999</v>
      </c>
      <c r="D23" s="99">
        <v>5.7621694516000002</v>
      </c>
      <c r="E23" s="99">
        <v>0.89616994400000005</v>
      </c>
      <c r="F23" s="82">
        <v>335</v>
      </c>
      <c r="G23" s="83">
        <v>829.60076100000003</v>
      </c>
      <c r="H23" s="99">
        <v>33.695408108999999</v>
      </c>
      <c r="I23" s="99">
        <v>1.4537886941</v>
      </c>
      <c r="J23" s="93"/>
      <c r="K23" s="93"/>
      <c r="L23" s="93"/>
      <c r="M23" s="93"/>
      <c r="N23" s="87"/>
      <c r="O23" s="87"/>
      <c r="P23" s="87"/>
      <c r="Q23" s="87"/>
      <c r="R23" s="87"/>
    </row>
    <row r="24" spans="1:18" x14ac:dyDescent="0.35">
      <c r="A24" s="21" t="s">
        <v>38</v>
      </c>
      <c r="B24" s="82">
        <v>172</v>
      </c>
      <c r="C24" s="83">
        <v>674.63395700000001</v>
      </c>
      <c r="D24" s="99">
        <v>10.01279418</v>
      </c>
      <c r="E24" s="99">
        <v>0.91206603549999998</v>
      </c>
      <c r="F24" s="82">
        <v>872</v>
      </c>
      <c r="G24" s="83">
        <v>3720.8004129999999</v>
      </c>
      <c r="H24" s="99">
        <v>55.22344133</v>
      </c>
      <c r="I24" s="99">
        <v>1.3492190523000001</v>
      </c>
      <c r="J24" s="93"/>
      <c r="K24" s="93"/>
      <c r="L24" s="93"/>
      <c r="M24" s="93"/>
      <c r="N24" s="87"/>
      <c r="O24" s="87"/>
      <c r="P24" s="87"/>
      <c r="Q24" s="87"/>
      <c r="R24" s="87"/>
    </row>
    <row r="25" spans="1:18" x14ac:dyDescent="0.35">
      <c r="A25" s="21" t="s">
        <v>40</v>
      </c>
      <c r="B25" s="82">
        <v>104</v>
      </c>
      <c r="C25" s="83">
        <v>1819.7077790000001</v>
      </c>
      <c r="D25" s="99">
        <v>5.9006761129000003</v>
      </c>
      <c r="E25" s="99">
        <v>0.72249407840000002</v>
      </c>
      <c r="F25" s="82">
        <v>498</v>
      </c>
      <c r="G25" s="83">
        <v>10108.944235000001</v>
      </c>
      <c r="H25" s="99">
        <v>32.77977181</v>
      </c>
      <c r="I25" s="99">
        <v>1.6106128221</v>
      </c>
      <c r="J25" s="93"/>
      <c r="K25" s="93"/>
      <c r="L25" s="93"/>
      <c r="M25" s="93"/>
      <c r="N25" s="87"/>
      <c r="O25" s="87"/>
      <c r="P25" s="87"/>
      <c r="Q25" s="87"/>
      <c r="R25" s="87"/>
    </row>
    <row r="26" spans="1:18" x14ac:dyDescent="0.35">
      <c r="A26" s="21" t="s">
        <v>213</v>
      </c>
      <c r="B26" s="82">
        <v>44</v>
      </c>
      <c r="C26" s="83">
        <v>169.162271</v>
      </c>
      <c r="D26" s="99">
        <v>10.191299921000001</v>
      </c>
      <c r="E26" s="99">
        <v>2.7143935789999998</v>
      </c>
      <c r="F26" s="82">
        <v>180</v>
      </c>
      <c r="G26" s="83">
        <v>764.50982799999997</v>
      </c>
      <c r="H26" s="99">
        <v>46.058431894000002</v>
      </c>
      <c r="I26" s="99">
        <v>3.3513365936000001</v>
      </c>
      <c r="J26" s="93"/>
      <c r="K26" s="93"/>
      <c r="L26" s="93"/>
      <c r="M26" s="93"/>
      <c r="N26" s="87"/>
      <c r="O26" s="87"/>
      <c r="P26" s="87"/>
      <c r="Q26" s="87"/>
      <c r="R26" s="87"/>
    </row>
    <row r="27" spans="1:18" x14ac:dyDescent="0.35">
      <c r="A27" s="21" t="s">
        <v>214</v>
      </c>
      <c r="B27" s="82">
        <v>173</v>
      </c>
      <c r="C27" s="83">
        <v>2915.0258119999999</v>
      </c>
      <c r="D27" s="99">
        <v>10.609649174999999</v>
      </c>
      <c r="E27" s="99">
        <v>0.92831402360000004</v>
      </c>
      <c r="F27" s="82">
        <v>627</v>
      </c>
      <c r="G27" s="83">
        <v>10939.508674000001</v>
      </c>
      <c r="H27" s="99">
        <v>39.815890717000002</v>
      </c>
      <c r="I27" s="99">
        <v>1.3918080965999999</v>
      </c>
      <c r="J27" s="93"/>
      <c r="K27" s="93"/>
      <c r="L27" s="93"/>
      <c r="M27" s="93"/>
      <c r="N27" s="87"/>
      <c r="O27" s="87"/>
      <c r="P27" s="87"/>
      <c r="Q27" s="87"/>
      <c r="R27" s="87"/>
    </row>
    <row r="28" spans="1:18" x14ac:dyDescent="0.35">
      <c r="A28" s="21" t="s">
        <v>43</v>
      </c>
      <c r="B28" s="82">
        <v>125</v>
      </c>
      <c r="C28" s="83">
        <v>1404.9714550000001</v>
      </c>
      <c r="D28" s="99">
        <v>6.3542560061</v>
      </c>
      <c r="E28" s="99">
        <v>0.73179046250000002</v>
      </c>
      <c r="F28" s="82">
        <v>825</v>
      </c>
      <c r="G28" s="83">
        <v>8989.6097229999996</v>
      </c>
      <c r="H28" s="99">
        <v>40.657254193999997</v>
      </c>
      <c r="I28" s="99">
        <v>1.4668037372</v>
      </c>
      <c r="J28" s="93"/>
      <c r="K28" s="93"/>
      <c r="L28" s="93"/>
      <c r="M28" s="93"/>
      <c r="N28" s="87"/>
      <c r="O28" s="87"/>
      <c r="P28" s="87"/>
      <c r="Q28" s="87"/>
      <c r="R28" s="87"/>
    </row>
    <row r="29" spans="1:18" x14ac:dyDescent="0.35">
      <c r="A29" s="21" t="s">
        <v>44</v>
      </c>
      <c r="B29" s="82">
        <v>149</v>
      </c>
      <c r="C29" s="83">
        <v>5571.0175120000004</v>
      </c>
      <c r="D29" s="99">
        <v>9.9416387163</v>
      </c>
      <c r="E29" s="99">
        <v>1.0970671739</v>
      </c>
      <c r="F29" s="82">
        <v>687</v>
      </c>
      <c r="G29" s="83">
        <v>25349.445553000001</v>
      </c>
      <c r="H29" s="99">
        <v>45.236804370999998</v>
      </c>
      <c r="I29" s="99">
        <v>1.8309366309999999</v>
      </c>
      <c r="J29" s="93"/>
      <c r="K29" s="93"/>
      <c r="L29" s="93"/>
      <c r="M29" s="93"/>
      <c r="N29" s="87"/>
      <c r="O29" s="87"/>
      <c r="P29" s="87"/>
      <c r="Q29" s="87"/>
      <c r="R29" s="87"/>
    </row>
    <row r="30" spans="1:18" x14ac:dyDescent="0.35">
      <c r="A30" s="21" t="s">
        <v>45</v>
      </c>
      <c r="B30" s="82">
        <v>389</v>
      </c>
      <c r="C30" s="83">
        <v>1277.682468</v>
      </c>
      <c r="D30" s="99">
        <v>17.140578562000002</v>
      </c>
      <c r="E30" s="99">
        <v>1.0299137295</v>
      </c>
      <c r="F30" s="82">
        <v>1204</v>
      </c>
      <c r="G30" s="83">
        <v>3839.961714</v>
      </c>
      <c r="H30" s="99">
        <v>51.514493684999998</v>
      </c>
      <c r="I30" s="99">
        <v>1.0147305387000001</v>
      </c>
      <c r="J30" s="93"/>
      <c r="K30" s="93"/>
      <c r="L30" s="93"/>
      <c r="M30" s="93"/>
      <c r="N30" s="87"/>
      <c r="O30" s="87"/>
      <c r="P30" s="87"/>
      <c r="Q30" s="87"/>
      <c r="R30" s="87"/>
    </row>
    <row r="31" spans="1:18" x14ac:dyDescent="0.35">
      <c r="A31" s="21" t="s">
        <v>215</v>
      </c>
      <c r="B31" s="82">
        <v>137</v>
      </c>
      <c r="C31" s="83">
        <v>1541.359121</v>
      </c>
      <c r="D31" s="99">
        <v>5.7904997000999998</v>
      </c>
      <c r="E31" s="99">
        <v>0.59591990630000002</v>
      </c>
      <c r="F31" s="82">
        <v>978</v>
      </c>
      <c r="G31" s="83">
        <v>11285.145350000001</v>
      </c>
      <c r="H31" s="99">
        <v>42.395461173000001</v>
      </c>
      <c r="I31" s="99">
        <v>1.1526609206</v>
      </c>
      <c r="J31" s="93"/>
      <c r="K31" s="93"/>
      <c r="L31" s="93"/>
      <c r="M31" s="93"/>
      <c r="N31" s="87"/>
      <c r="O31" s="87"/>
      <c r="P31" s="87"/>
      <c r="Q31" s="87"/>
      <c r="R31" s="87"/>
    </row>
    <row r="32" spans="1:18" x14ac:dyDescent="0.35">
      <c r="A32" s="21" t="s">
        <v>47</v>
      </c>
      <c r="B32" s="82">
        <v>186</v>
      </c>
      <c r="C32" s="83">
        <v>1349.270949</v>
      </c>
      <c r="D32" s="99">
        <v>9.1352896393999998</v>
      </c>
      <c r="E32" s="99">
        <v>0.83220436710000001</v>
      </c>
      <c r="F32" s="82">
        <v>847</v>
      </c>
      <c r="G32" s="83">
        <v>5955.0887160000002</v>
      </c>
      <c r="H32" s="99">
        <v>40.319151828000003</v>
      </c>
      <c r="I32" s="99">
        <v>1.2471794779000001</v>
      </c>
      <c r="J32" s="93"/>
      <c r="K32" s="93"/>
      <c r="L32" s="93"/>
      <c r="M32" s="93"/>
      <c r="N32" s="87"/>
      <c r="O32" s="87"/>
      <c r="P32" s="87"/>
      <c r="Q32" s="87"/>
      <c r="R32" s="87"/>
    </row>
    <row r="33" spans="1:18" x14ac:dyDescent="0.35">
      <c r="A33" s="21" t="s">
        <v>216</v>
      </c>
      <c r="B33" s="82">
        <v>146</v>
      </c>
      <c r="C33" s="83">
        <v>2195.8985739999998</v>
      </c>
      <c r="D33" s="99">
        <v>10.498545674000001</v>
      </c>
      <c r="E33" s="99">
        <v>1.0953536951</v>
      </c>
      <c r="F33" s="82">
        <v>666</v>
      </c>
      <c r="G33" s="83">
        <v>9970.0471600000001</v>
      </c>
      <c r="H33" s="99">
        <v>47.666589293000001</v>
      </c>
      <c r="I33" s="99">
        <v>1.5159208206000001</v>
      </c>
      <c r="J33" s="93"/>
      <c r="K33" s="93"/>
      <c r="L33" s="93"/>
      <c r="M33" s="93"/>
      <c r="N33" s="87"/>
      <c r="O33" s="87"/>
      <c r="P33" s="87"/>
      <c r="Q33" s="87"/>
      <c r="R33" s="87"/>
    </row>
    <row r="34" spans="1:18" x14ac:dyDescent="0.35">
      <c r="A34" s="21" t="s">
        <v>50</v>
      </c>
      <c r="B34" s="82">
        <v>170</v>
      </c>
      <c r="C34" s="83">
        <v>1151.8616259999999</v>
      </c>
      <c r="D34" s="99">
        <v>12.316101682999999</v>
      </c>
      <c r="E34" s="99">
        <v>1.3926613152</v>
      </c>
      <c r="F34" s="82">
        <v>765</v>
      </c>
      <c r="G34" s="83">
        <v>5239.7933499999999</v>
      </c>
      <c r="H34" s="99">
        <v>56.025677256000002</v>
      </c>
      <c r="I34" s="99">
        <v>1.7861145881</v>
      </c>
      <c r="J34" s="93"/>
      <c r="K34" s="93"/>
      <c r="L34" s="93"/>
      <c r="M34" s="93"/>
      <c r="N34" s="87"/>
      <c r="O34" s="87"/>
      <c r="P34" s="87"/>
      <c r="Q34" s="87"/>
      <c r="R34" s="87"/>
    </row>
    <row r="35" spans="1:18" x14ac:dyDescent="0.35">
      <c r="A35" s="21" t="s">
        <v>51</v>
      </c>
      <c r="B35" s="82">
        <v>139</v>
      </c>
      <c r="C35" s="83">
        <v>1007.32209</v>
      </c>
      <c r="D35" s="99">
        <v>5.3869672029000002</v>
      </c>
      <c r="E35" s="99">
        <v>0.60396428440000005</v>
      </c>
      <c r="F35" s="82">
        <v>778</v>
      </c>
      <c r="G35" s="83">
        <v>6788.1055500000002</v>
      </c>
      <c r="H35" s="99">
        <v>36.301499126000003</v>
      </c>
      <c r="I35" s="99">
        <v>1.2486869836000001</v>
      </c>
      <c r="J35" s="93"/>
      <c r="K35" s="93"/>
      <c r="L35" s="93"/>
      <c r="M35" s="93"/>
      <c r="N35" s="87"/>
      <c r="O35" s="87"/>
      <c r="P35" s="87"/>
      <c r="Q35" s="87"/>
      <c r="R35" s="87"/>
    </row>
    <row r="36" spans="1:18" x14ac:dyDescent="0.35">
      <c r="A36" s="21" t="s">
        <v>217</v>
      </c>
      <c r="B36" s="82">
        <v>37</v>
      </c>
      <c r="C36" s="83">
        <v>297.528772</v>
      </c>
      <c r="D36" s="99">
        <v>11.686691728</v>
      </c>
      <c r="E36" s="99">
        <v>3.0519035684000002</v>
      </c>
      <c r="F36" s="82">
        <v>136</v>
      </c>
      <c r="G36" s="83">
        <v>1253.5990220000001</v>
      </c>
      <c r="H36" s="99">
        <v>49.240364898000003</v>
      </c>
      <c r="I36" s="99">
        <v>4.1232527696999997</v>
      </c>
      <c r="J36" s="93"/>
      <c r="K36" s="93"/>
      <c r="L36" s="93"/>
      <c r="M36" s="93"/>
      <c r="N36" s="87"/>
      <c r="O36" s="87"/>
      <c r="P36" s="87"/>
      <c r="Q36" s="87"/>
      <c r="R36" s="87"/>
    </row>
    <row r="37" spans="1:18" x14ac:dyDescent="0.35">
      <c r="A37" s="21" t="s">
        <v>218</v>
      </c>
      <c r="B37" s="82">
        <v>38</v>
      </c>
      <c r="C37" s="83">
        <v>5195.8809920000003</v>
      </c>
      <c r="D37" s="99">
        <v>14.766088171</v>
      </c>
      <c r="E37" s="99">
        <v>2.1629151945</v>
      </c>
      <c r="F37" s="82">
        <v>158</v>
      </c>
      <c r="G37" s="83">
        <v>21853.690096999999</v>
      </c>
      <c r="H37" s="99">
        <v>62.105640086999998</v>
      </c>
      <c r="I37" s="99">
        <v>3.884506392</v>
      </c>
      <c r="J37" s="93"/>
      <c r="K37" s="93"/>
      <c r="L37" s="93"/>
      <c r="M37" s="93"/>
      <c r="N37" s="87"/>
      <c r="O37" s="87"/>
      <c r="P37" s="87"/>
      <c r="Q37" s="87"/>
      <c r="R37" s="87"/>
    </row>
    <row r="38" spans="1:18" x14ac:dyDescent="0.35">
      <c r="A38" s="21" t="s">
        <v>219</v>
      </c>
      <c r="B38" s="82">
        <v>32</v>
      </c>
      <c r="C38" s="83">
        <v>313.80352099999999</v>
      </c>
      <c r="D38" s="99">
        <v>8.1438861414999995</v>
      </c>
      <c r="E38" s="99">
        <v>1.4028375458</v>
      </c>
      <c r="F38" s="82">
        <v>204</v>
      </c>
      <c r="G38" s="83">
        <v>1856.809692</v>
      </c>
      <c r="H38" s="99">
        <v>48.188263378999999</v>
      </c>
      <c r="I38" s="99">
        <v>2.7458025419999998</v>
      </c>
      <c r="J38" s="93"/>
      <c r="K38" s="93"/>
      <c r="L38" s="93"/>
      <c r="M38" s="93"/>
      <c r="N38" s="87"/>
      <c r="O38" s="87"/>
      <c r="P38" s="87"/>
      <c r="Q38" s="87"/>
      <c r="R38" s="87"/>
    </row>
    <row r="39" spans="1:18" x14ac:dyDescent="0.35">
      <c r="B39" s="87"/>
      <c r="C39" s="87"/>
      <c r="D39" s="87"/>
      <c r="E39" s="87"/>
      <c r="F39" s="87"/>
      <c r="G39" s="87"/>
      <c r="H39" s="87"/>
      <c r="I39" s="87"/>
      <c r="J39" s="87"/>
      <c r="K39" s="87"/>
      <c r="L39" s="87"/>
      <c r="M39" s="87"/>
      <c r="N39" s="87"/>
      <c r="O39" s="87"/>
      <c r="P39" s="87"/>
      <c r="Q39" s="87"/>
      <c r="R39" s="87"/>
    </row>
    <row r="40" spans="1:18" x14ac:dyDescent="0.35">
      <c r="A40" s="6" t="s">
        <v>52</v>
      </c>
    </row>
    <row r="41" spans="1:18" ht="73.5" customHeight="1" x14ac:dyDescent="0.35">
      <c r="A41" s="7" t="s">
        <v>53</v>
      </c>
      <c r="B41" s="109" t="s">
        <v>288</v>
      </c>
      <c r="C41" s="109"/>
      <c r="D41" s="109"/>
      <c r="E41" s="109"/>
      <c r="F41" s="109"/>
      <c r="G41" s="109"/>
      <c r="H41" s="109"/>
      <c r="I41" s="109"/>
      <c r="J41" s="50"/>
      <c r="K41" s="50"/>
      <c r="L41" s="50"/>
      <c r="M41" s="50"/>
    </row>
    <row r="42" spans="1:18" ht="33.4" customHeight="1" x14ac:dyDescent="0.35">
      <c r="B42" s="109" t="s">
        <v>278</v>
      </c>
      <c r="C42" s="109"/>
      <c r="D42" s="109"/>
      <c r="E42" s="109"/>
      <c r="F42" s="109"/>
      <c r="G42" s="109"/>
      <c r="H42" s="109"/>
      <c r="I42" s="109"/>
      <c r="J42" s="50"/>
      <c r="K42" s="50"/>
      <c r="L42" s="50"/>
      <c r="M42" s="50"/>
    </row>
    <row r="43" spans="1:18" ht="31.4" customHeight="1" x14ac:dyDescent="0.35">
      <c r="A43" s="48" t="s">
        <v>152</v>
      </c>
      <c r="B43" s="109" t="s">
        <v>221</v>
      </c>
      <c r="C43" s="109"/>
      <c r="D43" s="109"/>
      <c r="E43" s="109"/>
      <c r="F43" s="109"/>
      <c r="G43" s="109"/>
      <c r="H43" s="109"/>
      <c r="I43" s="109"/>
    </row>
    <row r="44" spans="1:18" x14ac:dyDescent="0.35">
      <c r="A44" s="48" t="s">
        <v>222</v>
      </c>
      <c r="B44" s="109" t="s">
        <v>223</v>
      </c>
      <c r="C44" s="109"/>
      <c r="D44" s="109"/>
      <c r="E44" s="109"/>
      <c r="F44" s="109"/>
      <c r="G44" s="109"/>
      <c r="H44" s="109"/>
      <c r="I44" s="109"/>
    </row>
    <row r="45" spans="1:18"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2:I42"/>
    <mergeCell ref="B41:I41"/>
  </mergeCells>
  <conditionalFormatting sqref="C14:C38 G14:G38">
    <cfRule type="expression" dxfId="8" priority="2">
      <formula>"$G3=1"</formula>
    </cfRule>
  </conditionalFormatting>
  <hyperlinks>
    <hyperlink ref="K1" location="Contents!B90" display="Contents" xr:uid="{E7D7CDE0-9749-4B19-8E6B-D9AD40A71AB7}"/>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8825F-06FC-4EE6-819B-C4F026281B9B}">
  <dimension ref="A1:R45"/>
  <sheetViews>
    <sheetView topLeftCell="A2" zoomScale="90" zoomScaleNormal="90" workbookViewId="0">
      <selection activeCell="K14" sqref="K14"/>
    </sheetView>
  </sheetViews>
  <sheetFormatPr defaultRowHeight="14.5" x14ac:dyDescent="0.35"/>
  <cols>
    <col min="1" max="1" width="26.81640625" bestFit="1" customWidth="1"/>
    <col min="2" max="13" width="15.7265625" customWidth="1"/>
  </cols>
  <sheetData>
    <row r="1" spans="1:18"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35">
      <c r="A2" s="2" t="s">
        <v>3</v>
      </c>
      <c r="B2" s="3" t="str">
        <f>'Table 5.1'!$B$2</f>
        <v>Chapter 5: Integrating digital technologies into teaching</v>
      </c>
      <c r="C2" s="3"/>
      <c r="D2" s="3"/>
      <c r="E2" s="3"/>
      <c r="F2" s="3"/>
      <c r="G2" s="3"/>
      <c r="H2" s="3"/>
      <c r="I2" s="3"/>
      <c r="J2" s="3"/>
      <c r="K2" s="3"/>
    </row>
    <row r="3" spans="1:18" s="4" customFormat="1" ht="17.25" customHeight="1" x14ac:dyDescent="0.35">
      <c r="A3" s="2"/>
      <c r="B3" s="3"/>
      <c r="C3" s="3"/>
      <c r="D3" s="3"/>
      <c r="E3" s="3"/>
      <c r="F3" s="3"/>
      <c r="G3" s="3"/>
      <c r="H3" s="3"/>
      <c r="I3" s="3"/>
      <c r="J3" s="3"/>
      <c r="K3" s="3"/>
    </row>
    <row r="4" spans="1:18" s="4" customFormat="1" ht="17.25" customHeight="1" x14ac:dyDescent="0.35">
      <c r="A4" s="2" t="s">
        <v>6</v>
      </c>
      <c r="B4" s="3" t="s">
        <v>275</v>
      </c>
      <c r="C4" s="3"/>
      <c r="D4" s="3"/>
      <c r="E4" s="3"/>
      <c r="F4" s="3"/>
      <c r="G4" s="3"/>
      <c r="H4" s="3"/>
      <c r="I4" s="3"/>
      <c r="J4" s="3"/>
      <c r="K4" s="3"/>
    </row>
    <row r="5" spans="1:18" s="4" customFormat="1" ht="17.25" customHeight="1" x14ac:dyDescent="0.35">
      <c r="A5" s="2"/>
      <c r="B5" s="3"/>
      <c r="C5" s="3"/>
      <c r="D5" s="3"/>
      <c r="E5" s="3"/>
      <c r="F5" s="3"/>
      <c r="G5" s="3"/>
      <c r="H5" s="3"/>
      <c r="I5" s="3"/>
      <c r="J5" s="3"/>
      <c r="K5" s="3"/>
    </row>
    <row r="6" spans="1:18" ht="17.25" customHeight="1" x14ac:dyDescent="0.35">
      <c r="A6" s="2" t="s">
        <v>8</v>
      </c>
      <c r="B6" s="3">
        <v>2023</v>
      </c>
      <c r="C6" s="3"/>
      <c r="D6" s="3"/>
      <c r="E6" s="3"/>
      <c r="F6" s="3"/>
      <c r="G6" s="3"/>
      <c r="H6" s="3"/>
      <c r="I6" s="3"/>
      <c r="J6" s="3"/>
      <c r="K6" s="3"/>
    </row>
    <row r="7" spans="1:18" ht="17.25" customHeight="1" x14ac:dyDescent="0.35">
      <c r="A7" s="5"/>
    </row>
    <row r="8" spans="1:18" ht="24" customHeight="1" x14ac:dyDescent="0.35">
      <c r="A8" s="2" t="s">
        <v>9</v>
      </c>
      <c r="B8" s="16" t="s">
        <v>289</v>
      </c>
      <c r="C8" s="17"/>
      <c r="D8" s="17"/>
      <c r="E8" s="17"/>
      <c r="F8" s="17"/>
      <c r="G8" s="17"/>
      <c r="H8" s="17"/>
      <c r="I8" s="17"/>
      <c r="J8" s="17"/>
      <c r="K8" s="17"/>
    </row>
    <row r="9" spans="1:18" x14ac:dyDescent="0.35">
      <c r="A9" s="2" t="s">
        <v>11</v>
      </c>
      <c r="B9" s="3" t="s">
        <v>12</v>
      </c>
      <c r="C9" s="18"/>
      <c r="D9" s="18"/>
      <c r="E9" s="18"/>
      <c r="F9" s="18"/>
      <c r="G9" s="18"/>
      <c r="H9" s="18"/>
      <c r="I9" s="18"/>
      <c r="J9" s="18"/>
      <c r="K9" s="18"/>
    </row>
    <row r="12" spans="1:18" ht="14.5" customHeight="1" x14ac:dyDescent="0.35">
      <c r="B12" s="130" t="s">
        <v>250</v>
      </c>
      <c r="C12" s="131"/>
      <c r="D12" s="131"/>
      <c r="E12" s="132"/>
      <c r="F12" s="130" t="s">
        <v>251</v>
      </c>
      <c r="G12" s="131"/>
      <c r="H12" s="131"/>
      <c r="I12" s="132"/>
    </row>
    <row r="13" spans="1:18" ht="28" x14ac:dyDescent="0.35">
      <c r="A13" s="23"/>
      <c r="B13" s="22" t="s">
        <v>19</v>
      </c>
      <c r="C13" s="22" t="s">
        <v>20</v>
      </c>
      <c r="D13" s="22" t="s">
        <v>21</v>
      </c>
      <c r="E13" s="22" t="s">
        <v>22</v>
      </c>
      <c r="F13" s="22" t="s">
        <v>19</v>
      </c>
      <c r="G13" s="22" t="s">
        <v>20</v>
      </c>
      <c r="H13" s="22" t="s">
        <v>21</v>
      </c>
      <c r="I13" s="22" t="s">
        <v>22</v>
      </c>
      <c r="J13" s="34"/>
      <c r="K13" s="34"/>
      <c r="L13" s="34"/>
      <c r="M13" s="34"/>
    </row>
    <row r="14" spans="1:18" x14ac:dyDescent="0.35">
      <c r="A14" s="21" t="s">
        <v>208</v>
      </c>
      <c r="B14" s="82">
        <v>208</v>
      </c>
      <c r="C14" s="83">
        <v>2335.1048070000002</v>
      </c>
      <c r="D14" s="99">
        <v>14.264188116</v>
      </c>
      <c r="E14" s="99">
        <v>1.2859124565</v>
      </c>
      <c r="F14" s="82">
        <v>663</v>
      </c>
      <c r="G14" s="83">
        <v>8067.2797339999997</v>
      </c>
      <c r="H14" s="99">
        <v>49.279670611999997</v>
      </c>
      <c r="I14" s="99">
        <v>1.4860776335999999</v>
      </c>
      <c r="J14" s="93"/>
      <c r="K14" s="93"/>
      <c r="L14" s="93"/>
      <c r="M14" s="93"/>
      <c r="N14" s="87"/>
      <c r="O14" s="87"/>
      <c r="P14" s="87"/>
      <c r="Q14" s="87"/>
      <c r="R14" s="87"/>
    </row>
    <row r="15" spans="1:18" x14ac:dyDescent="0.35">
      <c r="A15" s="21" t="s">
        <v>29</v>
      </c>
      <c r="B15" s="82">
        <v>293</v>
      </c>
      <c r="C15" s="83">
        <v>3679.329291</v>
      </c>
      <c r="D15" s="99">
        <v>9.7898865461</v>
      </c>
      <c r="E15" s="99">
        <v>0.56048316870000003</v>
      </c>
      <c r="F15" s="82">
        <v>991</v>
      </c>
      <c r="G15" s="83">
        <v>12311.880717</v>
      </c>
      <c r="H15" s="99">
        <v>32.759208503000004</v>
      </c>
      <c r="I15" s="99">
        <v>0.98037811890000004</v>
      </c>
      <c r="J15" s="93"/>
      <c r="K15" s="93"/>
      <c r="L15" s="93"/>
      <c r="M15" s="93"/>
      <c r="N15" s="87"/>
      <c r="O15" s="87"/>
      <c r="P15" s="87"/>
      <c r="Q15" s="87"/>
      <c r="R15" s="87"/>
    </row>
    <row r="16" spans="1:18" x14ac:dyDescent="0.35">
      <c r="A16" s="21" t="s">
        <v>209</v>
      </c>
      <c r="B16" s="82">
        <v>211</v>
      </c>
      <c r="C16" s="83">
        <v>2557.864885</v>
      </c>
      <c r="D16" s="99">
        <v>25.698032421000001</v>
      </c>
      <c r="E16" s="99">
        <v>1.8783210800000001</v>
      </c>
      <c r="F16" s="82">
        <v>397</v>
      </c>
      <c r="G16" s="83">
        <v>4607.2054360000002</v>
      </c>
      <c r="H16" s="99">
        <v>46.287087083000003</v>
      </c>
      <c r="I16" s="99">
        <v>2.5856336401000002</v>
      </c>
      <c r="J16" s="93"/>
      <c r="K16" s="93"/>
      <c r="L16" s="93"/>
      <c r="M16" s="93"/>
      <c r="N16" s="87"/>
      <c r="O16" s="87"/>
      <c r="P16" s="87"/>
      <c r="Q16" s="87"/>
      <c r="R16" s="87"/>
    </row>
    <row r="17" spans="1:18" x14ac:dyDescent="0.35">
      <c r="A17" s="21" t="s">
        <v>210</v>
      </c>
      <c r="B17" s="82">
        <v>413</v>
      </c>
      <c r="C17" s="83">
        <v>31978.335757000001</v>
      </c>
      <c r="D17" s="99">
        <v>14.969642169</v>
      </c>
      <c r="E17" s="99">
        <v>1.2710179491</v>
      </c>
      <c r="F17" s="82">
        <v>954</v>
      </c>
      <c r="G17" s="83">
        <v>88727.097120999999</v>
      </c>
      <c r="H17" s="99">
        <v>41.534772312000001</v>
      </c>
      <c r="I17" s="99">
        <v>2.7067984731000001</v>
      </c>
      <c r="J17" s="93"/>
      <c r="K17" s="93"/>
      <c r="L17" s="93"/>
      <c r="M17" s="93"/>
      <c r="N17" s="87"/>
      <c r="O17" s="87"/>
      <c r="P17" s="87"/>
      <c r="Q17" s="87"/>
      <c r="R17" s="87"/>
    </row>
    <row r="18" spans="1:18" x14ac:dyDescent="0.35">
      <c r="A18" s="21" t="s">
        <v>32</v>
      </c>
      <c r="B18" s="82">
        <v>91</v>
      </c>
      <c r="C18" s="83">
        <v>1140.1201209999999</v>
      </c>
      <c r="D18" s="99">
        <v>4.3800188413000001</v>
      </c>
      <c r="E18" s="99">
        <v>0.59135010860000004</v>
      </c>
      <c r="F18" s="82">
        <v>481</v>
      </c>
      <c r="G18" s="83">
        <v>5097.9765710000001</v>
      </c>
      <c r="H18" s="99">
        <v>19.584983216000001</v>
      </c>
      <c r="I18" s="99">
        <v>1.1881423427</v>
      </c>
      <c r="J18" s="93"/>
      <c r="K18" s="93"/>
      <c r="L18" s="93"/>
      <c r="M18" s="93"/>
      <c r="N18" s="87"/>
      <c r="O18" s="87"/>
      <c r="P18" s="87"/>
      <c r="Q18" s="87"/>
      <c r="R18" s="87"/>
    </row>
    <row r="19" spans="1:18" x14ac:dyDescent="0.35">
      <c r="A19" s="21" t="s">
        <v>33</v>
      </c>
      <c r="B19" s="82">
        <v>674</v>
      </c>
      <c r="C19" s="83">
        <v>13462.460164</v>
      </c>
      <c r="D19" s="99">
        <v>10.754372586000001</v>
      </c>
      <c r="E19" s="99">
        <v>0.73855096269999998</v>
      </c>
      <c r="F19" s="82">
        <v>2148</v>
      </c>
      <c r="G19" s="83">
        <v>45918.988383000004</v>
      </c>
      <c r="H19" s="99">
        <v>36.681995997999998</v>
      </c>
      <c r="I19" s="99">
        <v>1.0173922036</v>
      </c>
      <c r="J19" s="93"/>
      <c r="K19" s="93"/>
      <c r="L19" s="93"/>
      <c r="M19" s="93"/>
      <c r="N19" s="87"/>
      <c r="O19" s="87"/>
      <c r="P19" s="87"/>
      <c r="Q19" s="87"/>
      <c r="R19" s="87"/>
    </row>
    <row r="20" spans="1:18" x14ac:dyDescent="0.35">
      <c r="A20" s="21" t="s">
        <v>211</v>
      </c>
      <c r="B20" s="82">
        <v>113</v>
      </c>
      <c r="C20" s="83">
        <v>11782.198702</v>
      </c>
      <c r="D20" s="99">
        <v>7.9641092274999998</v>
      </c>
      <c r="E20" s="99">
        <v>0.89577566419999999</v>
      </c>
      <c r="F20" s="82">
        <v>560</v>
      </c>
      <c r="G20" s="83">
        <v>55324.006197000002</v>
      </c>
      <c r="H20" s="99">
        <v>37.395942761999997</v>
      </c>
      <c r="I20" s="99">
        <v>1.435461686</v>
      </c>
      <c r="J20" s="93"/>
      <c r="K20" s="93"/>
      <c r="L20" s="93"/>
      <c r="M20" s="93"/>
      <c r="N20" s="87"/>
      <c r="O20" s="87"/>
      <c r="P20" s="87"/>
      <c r="Q20" s="87"/>
      <c r="R20" s="87"/>
    </row>
    <row r="21" spans="1:18" x14ac:dyDescent="0.35">
      <c r="A21" s="21" t="s">
        <v>35</v>
      </c>
      <c r="B21" s="82">
        <v>132</v>
      </c>
      <c r="C21" s="83">
        <v>853.62125900000001</v>
      </c>
      <c r="D21" s="99">
        <v>7.4213833644999996</v>
      </c>
      <c r="E21" s="99">
        <v>0.83204213490000001</v>
      </c>
      <c r="F21" s="82">
        <v>700</v>
      </c>
      <c r="G21" s="83">
        <v>4255.2842440000004</v>
      </c>
      <c r="H21" s="99">
        <v>36.995441919999998</v>
      </c>
      <c r="I21" s="99">
        <v>1.6959858323000001</v>
      </c>
      <c r="J21" s="93"/>
      <c r="K21" s="93"/>
      <c r="L21" s="93"/>
      <c r="M21" s="93"/>
      <c r="N21" s="87"/>
      <c r="O21" s="87"/>
      <c r="P21" s="87"/>
      <c r="Q21" s="87"/>
      <c r="R21" s="87"/>
    </row>
    <row r="22" spans="1:18" x14ac:dyDescent="0.35">
      <c r="A22" s="21" t="s">
        <v>36</v>
      </c>
      <c r="B22" s="82">
        <v>114</v>
      </c>
      <c r="C22" s="83">
        <v>6235.9353590000001</v>
      </c>
      <c r="D22" s="99">
        <v>5.1065219326999998</v>
      </c>
      <c r="E22" s="99">
        <v>0.50559049649999999</v>
      </c>
      <c r="F22" s="82">
        <v>526</v>
      </c>
      <c r="G22" s="83">
        <v>29784.240957999998</v>
      </c>
      <c r="H22" s="99">
        <v>24.389906397000001</v>
      </c>
      <c r="I22" s="99">
        <v>1.1317500807</v>
      </c>
      <c r="J22" s="93"/>
      <c r="K22" s="93"/>
      <c r="L22" s="93"/>
      <c r="M22" s="93"/>
      <c r="N22" s="87"/>
      <c r="O22" s="87"/>
      <c r="P22" s="87"/>
      <c r="Q22" s="87"/>
      <c r="R22" s="87"/>
    </row>
    <row r="23" spans="1:18" x14ac:dyDescent="0.35">
      <c r="A23" s="21" t="s">
        <v>212</v>
      </c>
      <c r="B23" s="82">
        <v>60</v>
      </c>
      <c r="C23" s="83">
        <v>126.49679</v>
      </c>
      <c r="D23" s="99">
        <v>5.1541555992000001</v>
      </c>
      <c r="E23" s="99">
        <v>0.78529606110000005</v>
      </c>
      <c r="F23" s="82">
        <v>243</v>
      </c>
      <c r="G23" s="83">
        <v>593.459878</v>
      </c>
      <c r="H23" s="99">
        <v>24.180728571</v>
      </c>
      <c r="I23" s="99">
        <v>1.6616385431</v>
      </c>
      <c r="J23" s="93"/>
      <c r="K23" s="93"/>
      <c r="L23" s="93"/>
      <c r="M23" s="93"/>
      <c r="N23" s="87"/>
      <c r="O23" s="87"/>
      <c r="P23" s="87"/>
      <c r="Q23" s="87"/>
      <c r="R23" s="87"/>
    </row>
    <row r="24" spans="1:18" x14ac:dyDescent="0.35">
      <c r="A24" s="21" t="s">
        <v>38</v>
      </c>
      <c r="B24" s="82">
        <v>150</v>
      </c>
      <c r="C24" s="83">
        <v>548.67640500000005</v>
      </c>
      <c r="D24" s="99">
        <v>8.1266257799999995</v>
      </c>
      <c r="E24" s="99">
        <v>0.60673817090000004</v>
      </c>
      <c r="F24" s="82">
        <v>664</v>
      </c>
      <c r="G24" s="83">
        <v>2866.6671569999999</v>
      </c>
      <c r="H24" s="99">
        <v>42.459145354999997</v>
      </c>
      <c r="I24" s="99">
        <v>2.113661397</v>
      </c>
      <c r="J24" s="93"/>
      <c r="K24" s="93"/>
      <c r="L24" s="93"/>
      <c r="M24" s="93"/>
      <c r="N24" s="87"/>
      <c r="O24" s="87"/>
      <c r="P24" s="87"/>
      <c r="Q24" s="87"/>
      <c r="R24" s="87"/>
    </row>
    <row r="25" spans="1:18" x14ac:dyDescent="0.35">
      <c r="A25" s="21" t="s">
        <v>40</v>
      </c>
      <c r="B25" s="82">
        <v>92</v>
      </c>
      <c r="C25" s="83">
        <v>1747.4122219999999</v>
      </c>
      <c r="D25" s="99">
        <v>5.6701504551999999</v>
      </c>
      <c r="E25" s="99">
        <v>0.68980857740000001</v>
      </c>
      <c r="F25" s="82">
        <v>473</v>
      </c>
      <c r="G25" s="83">
        <v>9272.4586490000002</v>
      </c>
      <c r="H25" s="99">
        <v>30.088055338</v>
      </c>
      <c r="I25" s="99">
        <v>1.3981669609</v>
      </c>
      <c r="J25" s="93"/>
      <c r="K25" s="93"/>
      <c r="L25" s="93"/>
      <c r="M25" s="93"/>
      <c r="N25" s="87"/>
      <c r="O25" s="87"/>
      <c r="P25" s="87"/>
      <c r="Q25" s="87"/>
      <c r="R25" s="87"/>
    </row>
    <row r="26" spans="1:18" x14ac:dyDescent="0.35">
      <c r="A26" s="21" t="s">
        <v>213</v>
      </c>
      <c r="B26" s="82">
        <v>29</v>
      </c>
      <c r="C26" s="83">
        <v>134.51549700000001</v>
      </c>
      <c r="D26" s="99">
        <v>8.1377712977000005</v>
      </c>
      <c r="E26" s="99">
        <v>1.1219810312</v>
      </c>
      <c r="F26" s="82">
        <v>122</v>
      </c>
      <c r="G26" s="83">
        <v>495.83894400000003</v>
      </c>
      <c r="H26" s="99">
        <v>29.996721599000001</v>
      </c>
      <c r="I26" s="99">
        <v>2.0093669624000001</v>
      </c>
      <c r="J26" s="93"/>
      <c r="K26" s="93"/>
      <c r="L26" s="93"/>
      <c r="M26" s="93"/>
      <c r="N26" s="87"/>
      <c r="O26" s="87"/>
      <c r="P26" s="87"/>
      <c r="Q26" s="87"/>
      <c r="R26" s="87"/>
    </row>
    <row r="27" spans="1:18" x14ac:dyDescent="0.35">
      <c r="A27" s="21" t="s">
        <v>214</v>
      </c>
      <c r="B27" s="82">
        <v>230</v>
      </c>
      <c r="C27" s="83">
        <v>3839.3488050000001</v>
      </c>
      <c r="D27" s="99">
        <v>13.928094915999999</v>
      </c>
      <c r="E27" s="99">
        <v>1.248088708</v>
      </c>
      <c r="F27" s="82">
        <v>587</v>
      </c>
      <c r="G27" s="83">
        <v>10141.832141999999</v>
      </c>
      <c r="H27" s="99">
        <v>36.791760234999998</v>
      </c>
      <c r="I27" s="99">
        <v>1.1954493948</v>
      </c>
      <c r="J27" s="93"/>
      <c r="K27" s="93"/>
      <c r="L27" s="93"/>
      <c r="M27" s="93"/>
      <c r="N27" s="87"/>
      <c r="O27" s="87"/>
      <c r="P27" s="87"/>
      <c r="Q27" s="87"/>
      <c r="R27" s="87"/>
    </row>
    <row r="28" spans="1:18" x14ac:dyDescent="0.35">
      <c r="A28" s="21" t="s">
        <v>43</v>
      </c>
      <c r="B28" s="82">
        <v>125</v>
      </c>
      <c r="C28" s="83">
        <v>1282.6362549999999</v>
      </c>
      <c r="D28" s="99">
        <v>5.7886215133999999</v>
      </c>
      <c r="E28" s="99">
        <v>0.66959278430000002</v>
      </c>
      <c r="F28" s="82">
        <v>663</v>
      </c>
      <c r="G28" s="83">
        <v>7409.2983809999996</v>
      </c>
      <c r="H28" s="99">
        <v>33.438649384000001</v>
      </c>
      <c r="I28" s="99">
        <v>1.1774896419000001</v>
      </c>
      <c r="J28" s="93"/>
      <c r="K28" s="93"/>
      <c r="L28" s="93"/>
      <c r="M28" s="93"/>
      <c r="N28" s="87"/>
      <c r="O28" s="87"/>
      <c r="P28" s="87"/>
      <c r="Q28" s="87"/>
      <c r="R28" s="87"/>
    </row>
    <row r="29" spans="1:18" x14ac:dyDescent="0.35">
      <c r="A29" s="21" t="s">
        <v>44</v>
      </c>
      <c r="B29" s="82">
        <v>116</v>
      </c>
      <c r="C29" s="83">
        <v>4509.5610409999999</v>
      </c>
      <c r="D29" s="99">
        <v>8.0291174861000005</v>
      </c>
      <c r="E29" s="99">
        <v>1.1726689852000001</v>
      </c>
      <c r="F29" s="82">
        <v>483</v>
      </c>
      <c r="G29" s="83">
        <v>17010.012772999999</v>
      </c>
      <c r="H29" s="99">
        <v>30.285739506999999</v>
      </c>
      <c r="I29" s="99">
        <v>1.4198577795</v>
      </c>
      <c r="J29" s="93"/>
      <c r="K29" s="93"/>
      <c r="L29" s="93"/>
      <c r="M29" s="93"/>
      <c r="N29" s="87"/>
      <c r="O29" s="87"/>
      <c r="P29" s="87"/>
      <c r="Q29" s="87"/>
      <c r="R29" s="87"/>
    </row>
    <row r="30" spans="1:18" x14ac:dyDescent="0.35">
      <c r="A30" s="21" t="s">
        <v>45</v>
      </c>
      <c r="B30" s="82">
        <v>276</v>
      </c>
      <c r="C30" s="83">
        <v>869.52299000000005</v>
      </c>
      <c r="D30" s="99">
        <v>11.637306015</v>
      </c>
      <c r="E30" s="99">
        <v>0.78339501099999997</v>
      </c>
      <c r="F30" s="82">
        <v>953</v>
      </c>
      <c r="G30" s="83">
        <v>3125.6279300000001</v>
      </c>
      <c r="H30" s="99">
        <v>41.832003425000003</v>
      </c>
      <c r="I30" s="99">
        <v>1.0745152197000001</v>
      </c>
      <c r="J30" s="93"/>
      <c r="K30" s="93"/>
      <c r="L30" s="93"/>
      <c r="M30" s="93"/>
      <c r="N30" s="87"/>
      <c r="O30" s="87"/>
      <c r="P30" s="87"/>
      <c r="Q30" s="87"/>
      <c r="R30" s="87"/>
    </row>
    <row r="31" spans="1:18" x14ac:dyDescent="0.35">
      <c r="A31" s="21" t="s">
        <v>215</v>
      </c>
      <c r="B31" s="82">
        <v>128</v>
      </c>
      <c r="C31" s="83">
        <v>1454.595857</v>
      </c>
      <c r="D31" s="99">
        <v>5.4549499655</v>
      </c>
      <c r="E31" s="99">
        <v>0.67463626899999996</v>
      </c>
      <c r="F31" s="82">
        <v>760</v>
      </c>
      <c r="G31" s="83">
        <v>8529.0281599999998</v>
      </c>
      <c r="H31" s="99">
        <v>31.985119203</v>
      </c>
      <c r="I31" s="99">
        <v>1.3817440559</v>
      </c>
      <c r="J31" s="93"/>
      <c r="K31" s="93"/>
      <c r="L31" s="93"/>
      <c r="M31" s="93"/>
      <c r="N31" s="87"/>
      <c r="O31" s="87"/>
      <c r="P31" s="87"/>
      <c r="Q31" s="87"/>
      <c r="R31" s="87"/>
    </row>
    <row r="32" spans="1:18" x14ac:dyDescent="0.35">
      <c r="A32" s="21" t="s">
        <v>47</v>
      </c>
      <c r="B32" s="82">
        <v>261</v>
      </c>
      <c r="C32" s="83">
        <v>1924.538853</v>
      </c>
      <c r="D32" s="99">
        <v>13.007815849</v>
      </c>
      <c r="E32" s="99">
        <v>0.87477511019999998</v>
      </c>
      <c r="F32" s="82">
        <v>823</v>
      </c>
      <c r="G32" s="83">
        <v>5813.351208</v>
      </c>
      <c r="H32" s="99">
        <v>39.292011109999997</v>
      </c>
      <c r="I32" s="99">
        <v>1.3983898694000001</v>
      </c>
      <c r="J32" s="93"/>
      <c r="K32" s="93"/>
      <c r="L32" s="93"/>
      <c r="M32" s="93"/>
      <c r="N32" s="87"/>
      <c r="O32" s="87"/>
      <c r="P32" s="87"/>
      <c r="Q32" s="87"/>
      <c r="R32" s="87"/>
    </row>
    <row r="33" spans="1:18" x14ac:dyDescent="0.35">
      <c r="A33" s="21" t="s">
        <v>216</v>
      </c>
      <c r="B33" s="82">
        <v>525</v>
      </c>
      <c r="C33" s="83">
        <v>7953.9824689999996</v>
      </c>
      <c r="D33" s="99">
        <v>36.808870732000003</v>
      </c>
      <c r="E33" s="99">
        <v>2.1025774153999999</v>
      </c>
      <c r="F33" s="82">
        <v>669</v>
      </c>
      <c r="G33" s="83">
        <v>10381.624578999999</v>
      </c>
      <c r="H33" s="99">
        <v>48.043339117999999</v>
      </c>
      <c r="I33" s="99">
        <v>1.7148435654</v>
      </c>
      <c r="J33" s="93"/>
      <c r="K33" s="93"/>
      <c r="L33" s="93"/>
      <c r="M33" s="93"/>
      <c r="N33" s="87"/>
      <c r="O33" s="87"/>
      <c r="P33" s="87"/>
      <c r="Q33" s="87"/>
      <c r="R33" s="87"/>
    </row>
    <row r="34" spans="1:18" x14ac:dyDescent="0.35">
      <c r="A34" s="21" t="s">
        <v>50</v>
      </c>
      <c r="B34" s="82">
        <v>530</v>
      </c>
      <c r="C34" s="83">
        <v>3423.71983</v>
      </c>
      <c r="D34" s="99">
        <v>36.305594603999999</v>
      </c>
      <c r="E34" s="99">
        <v>2.8311758865000001</v>
      </c>
      <c r="F34" s="82">
        <v>650</v>
      </c>
      <c r="G34" s="83">
        <v>4743.730759</v>
      </c>
      <c r="H34" s="99">
        <v>50.303171509999999</v>
      </c>
      <c r="I34" s="99">
        <v>2.2321905660999999</v>
      </c>
      <c r="J34" s="93"/>
      <c r="K34" s="93"/>
      <c r="L34" s="93"/>
      <c r="M34" s="93"/>
      <c r="N34" s="87"/>
      <c r="O34" s="87"/>
      <c r="P34" s="87"/>
      <c r="Q34" s="87"/>
      <c r="R34" s="87"/>
    </row>
    <row r="35" spans="1:18" x14ac:dyDescent="0.35">
      <c r="A35" s="21" t="s">
        <v>51</v>
      </c>
      <c r="B35" s="82">
        <v>154</v>
      </c>
      <c r="C35" s="83">
        <v>1151.641265</v>
      </c>
      <c r="D35" s="99">
        <v>6.1672677300999998</v>
      </c>
      <c r="E35" s="99">
        <v>0.63202573129999995</v>
      </c>
      <c r="F35" s="82">
        <v>688</v>
      </c>
      <c r="G35" s="83">
        <v>5824.9046429999999</v>
      </c>
      <c r="H35" s="99">
        <v>31.193521386</v>
      </c>
      <c r="I35" s="99">
        <v>1.7867724784000001</v>
      </c>
      <c r="J35" s="93"/>
      <c r="K35" s="93"/>
      <c r="L35" s="93"/>
      <c r="M35" s="93"/>
      <c r="N35" s="87"/>
      <c r="O35" s="87"/>
      <c r="P35" s="87"/>
      <c r="Q35" s="87"/>
      <c r="R35" s="87"/>
    </row>
    <row r="36" spans="1:18" x14ac:dyDescent="0.35">
      <c r="A36" s="21" t="s">
        <v>217</v>
      </c>
      <c r="B36" s="82">
        <v>88</v>
      </c>
      <c r="C36" s="83">
        <v>787.27485100000001</v>
      </c>
      <c r="D36" s="99">
        <v>30.187568632000001</v>
      </c>
      <c r="E36" s="99">
        <v>3.7089126608999998</v>
      </c>
      <c r="F36" s="82">
        <v>146</v>
      </c>
      <c r="G36" s="83">
        <v>1306.5006579999999</v>
      </c>
      <c r="H36" s="99">
        <v>50.096961966000002</v>
      </c>
      <c r="I36" s="99">
        <v>3.0355084239000001</v>
      </c>
      <c r="J36" s="93"/>
      <c r="K36" s="93"/>
      <c r="L36" s="93"/>
      <c r="M36" s="93"/>
      <c r="N36" s="87"/>
      <c r="O36" s="87"/>
      <c r="P36" s="87"/>
      <c r="Q36" s="87"/>
      <c r="R36" s="87"/>
    </row>
    <row r="37" spans="1:18" x14ac:dyDescent="0.35">
      <c r="A37" s="21" t="s">
        <v>218</v>
      </c>
      <c r="B37" s="82">
        <v>58</v>
      </c>
      <c r="C37" s="83">
        <v>8751.9955370000007</v>
      </c>
      <c r="D37" s="99">
        <v>25.086280559999999</v>
      </c>
      <c r="E37" s="99">
        <v>4.3541083582000004</v>
      </c>
      <c r="F37" s="82">
        <v>131</v>
      </c>
      <c r="G37" s="83">
        <v>17294.091681000002</v>
      </c>
      <c r="H37" s="99">
        <v>49.570916038999997</v>
      </c>
      <c r="I37" s="99">
        <v>3.4222999921000001</v>
      </c>
      <c r="J37" s="93"/>
      <c r="K37" s="93"/>
      <c r="L37" s="93"/>
      <c r="M37" s="93"/>
      <c r="N37" s="87"/>
      <c r="O37" s="87"/>
      <c r="P37" s="87"/>
      <c r="Q37" s="87"/>
      <c r="R37" s="87"/>
    </row>
    <row r="38" spans="1:18" x14ac:dyDescent="0.35">
      <c r="A38" s="21" t="s">
        <v>219</v>
      </c>
      <c r="B38" s="82">
        <v>30</v>
      </c>
      <c r="C38" s="83">
        <v>266.39751000000001</v>
      </c>
      <c r="D38" s="99">
        <v>6.9900369466000001</v>
      </c>
      <c r="E38" s="99">
        <v>1.7441927169</v>
      </c>
      <c r="F38" s="82">
        <v>166</v>
      </c>
      <c r="G38" s="83">
        <v>1481.4534590000001</v>
      </c>
      <c r="H38" s="99">
        <v>38.872039129999997</v>
      </c>
      <c r="I38" s="99">
        <v>2.8610063568999999</v>
      </c>
      <c r="J38" s="93"/>
      <c r="K38" s="93"/>
      <c r="L38" s="93"/>
      <c r="M38" s="93"/>
      <c r="N38" s="87"/>
      <c r="O38" s="87"/>
      <c r="P38" s="87"/>
      <c r="Q38" s="87"/>
      <c r="R38" s="87"/>
    </row>
    <row r="39" spans="1:18" x14ac:dyDescent="0.35">
      <c r="B39" s="87"/>
      <c r="C39" s="87"/>
      <c r="D39" s="87"/>
      <c r="E39" s="87"/>
      <c r="F39" s="87"/>
      <c r="G39" s="87"/>
      <c r="H39" s="87"/>
      <c r="I39" s="87"/>
      <c r="J39" s="87"/>
      <c r="K39" s="87"/>
      <c r="L39" s="87"/>
      <c r="M39" s="87"/>
      <c r="N39" s="87"/>
      <c r="O39" s="87"/>
      <c r="P39" s="87"/>
      <c r="Q39" s="87"/>
      <c r="R39" s="87"/>
    </row>
    <row r="40" spans="1:18" x14ac:dyDescent="0.35">
      <c r="A40" s="6" t="s">
        <v>52</v>
      </c>
    </row>
    <row r="41" spans="1:18" ht="73.5" customHeight="1" x14ac:dyDescent="0.35">
      <c r="A41" s="7" t="s">
        <v>53</v>
      </c>
      <c r="B41" s="109" t="s">
        <v>290</v>
      </c>
      <c r="C41" s="109"/>
      <c r="D41" s="109"/>
      <c r="E41" s="109"/>
      <c r="F41" s="109"/>
      <c r="G41" s="109"/>
      <c r="H41" s="109"/>
      <c r="I41" s="109"/>
      <c r="J41" s="50"/>
      <c r="K41" s="50"/>
      <c r="L41" s="50"/>
      <c r="M41" s="50"/>
    </row>
    <row r="42" spans="1:18" ht="34.75" customHeight="1" x14ac:dyDescent="0.35">
      <c r="B42" s="109" t="s">
        <v>278</v>
      </c>
      <c r="C42" s="109"/>
      <c r="D42" s="109"/>
      <c r="E42" s="109"/>
      <c r="F42" s="109"/>
      <c r="G42" s="109"/>
      <c r="H42" s="109"/>
      <c r="I42" s="109"/>
      <c r="J42" s="50"/>
      <c r="K42" s="50"/>
      <c r="L42" s="50"/>
      <c r="M42" s="50"/>
    </row>
    <row r="43" spans="1:18" ht="30.75" customHeight="1" x14ac:dyDescent="0.35">
      <c r="A43" s="48" t="s">
        <v>152</v>
      </c>
      <c r="B43" s="109" t="s">
        <v>221</v>
      </c>
      <c r="C43" s="109"/>
      <c r="D43" s="109"/>
      <c r="E43" s="109"/>
      <c r="F43" s="109"/>
      <c r="G43" s="109"/>
      <c r="H43" s="109"/>
      <c r="I43" s="109"/>
    </row>
    <row r="44" spans="1:18" x14ac:dyDescent="0.35">
      <c r="A44" s="48" t="s">
        <v>222</v>
      </c>
      <c r="B44" s="109" t="s">
        <v>223</v>
      </c>
      <c r="C44" s="109"/>
      <c r="D44" s="109"/>
      <c r="E44" s="109"/>
      <c r="F44" s="109"/>
      <c r="G44" s="109"/>
      <c r="H44" s="109"/>
      <c r="I44" s="109"/>
    </row>
    <row r="45" spans="1:18"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7" priority="2">
      <formula>"$G3=1"</formula>
    </cfRule>
  </conditionalFormatting>
  <hyperlinks>
    <hyperlink ref="K1" location="Contents!B91" display="Contents" xr:uid="{96A95357-40AD-4C6D-A59A-853243316A2C}"/>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3BA22-50B6-4A4C-9EF1-3A3D3F0A5DB6}">
  <dimension ref="A1:R45"/>
  <sheetViews>
    <sheetView zoomScale="90" zoomScaleNormal="90" workbookViewId="0">
      <selection activeCell="A14" sqref="A14:A38"/>
    </sheetView>
  </sheetViews>
  <sheetFormatPr defaultRowHeight="14.5" x14ac:dyDescent="0.35"/>
  <cols>
    <col min="1" max="1" width="26.81640625" bestFit="1" customWidth="1"/>
    <col min="2" max="2" width="15.7265625" customWidth="1"/>
    <col min="3" max="3" width="21.453125" customWidth="1"/>
    <col min="4" max="6" width="15.7265625" customWidth="1"/>
    <col min="7" max="7" width="21.1796875" customWidth="1"/>
    <col min="8" max="13" width="15.7265625" customWidth="1"/>
  </cols>
  <sheetData>
    <row r="1" spans="1:18"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35">
      <c r="A2" s="2" t="s">
        <v>3</v>
      </c>
      <c r="B2" s="3" t="str">
        <f>'Table 5.1'!$B$2</f>
        <v>Chapter 5: Integrating digital technologies into teaching</v>
      </c>
      <c r="C2" s="3"/>
      <c r="D2" s="3"/>
      <c r="E2" s="3"/>
      <c r="F2" s="3"/>
      <c r="G2" s="3"/>
      <c r="H2" s="3"/>
      <c r="I2" s="3"/>
      <c r="J2" s="3"/>
      <c r="K2" s="3"/>
    </row>
    <row r="3" spans="1:18" s="4" customFormat="1" ht="17.25" customHeight="1" x14ac:dyDescent="0.35">
      <c r="A3" s="2"/>
      <c r="B3" s="3"/>
      <c r="C3" s="3"/>
      <c r="D3" s="3"/>
      <c r="E3" s="3"/>
      <c r="F3" s="3"/>
      <c r="G3" s="3"/>
      <c r="H3" s="3"/>
      <c r="I3" s="3"/>
      <c r="J3" s="3"/>
      <c r="K3" s="3"/>
    </row>
    <row r="4" spans="1:18" s="4" customFormat="1" ht="17.25" customHeight="1" x14ac:dyDescent="0.35">
      <c r="A4" s="2" t="s">
        <v>6</v>
      </c>
      <c r="B4" s="3" t="s">
        <v>291</v>
      </c>
      <c r="C4" s="3"/>
      <c r="D4" s="3"/>
      <c r="E4" s="3"/>
      <c r="F4" s="3"/>
      <c r="G4" s="3"/>
      <c r="H4" s="3"/>
      <c r="I4" s="3"/>
      <c r="J4" s="3"/>
      <c r="K4" s="3"/>
    </row>
    <row r="5" spans="1:18" s="4" customFormat="1" ht="17.25" customHeight="1" x14ac:dyDescent="0.35">
      <c r="A5" s="2"/>
      <c r="B5" s="3"/>
      <c r="C5" s="3"/>
      <c r="D5" s="3"/>
      <c r="E5" s="3"/>
      <c r="F5" s="3"/>
      <c r="G5" s="3"/>
      <c r="H5" s="3"/>
      <c r="I5" s="3"/>
      <c r="J5" s="3"/>
      <c r="K5" s="3"/>
    </row>
    <row r="6" spans="1:18" ht="17.25" customHeight="1" x14ac:dyDescent="0.35">
      <c r="A6" s="2" t="s">
        <v>8</v>
      </c>
      <c r="B6" s="3">
        <v>2023</v>
      </c>
      <c r="C6" s="3"/>
      <c r="D6" s="3"/>
      <c r="E6" s="3"/>
      <c r="F6" s="3"/>
      <c r="G6" s="3"/>
      <c r="H6" s="3"/>
      <c r="I6" s="3"/>
      <c r="J6" s="3"/>
      <c r="K6" s="3"/>
    </row>
    <row r="7" spans="1:18" ht="17.25" customHeight="1" x14ac:dyDescent="0.35">
      <c r="A7" s="5"/>
    </row>
    <row r="8" spans="1:18" ht="24" customHeight="1" x14ac:dyDescent="0.35">
      <c r="A8" s="2" t="s">
        <v>9</v>
      </c>
      <c r="B8" s="16" t="s">
        <v>292</v>
      </c>
      <c r="C8" s="17"/>
      <c r="D8" s="17"/>
      <c r="E8" s="17"/>
      <c r="F8" s="17"/>
      <c r="G8" s="17"/>
      <c r="H8" s="17"/>
      <c r="I8" s="17"/>
      <c r="J8" s="17"/>
      <c r="K8" s="17"/>
    </row>
    <row r="9" spans="1:18" x14ac:dyDescent="0.35">
      <c r="A9" s="2" t="s">
        <v>11</v>
      </c>
      <c r="B9" s="3" t="s">
        <v>12</v>
      </c>
      <c r="C9" s="18"/>
      <c r="D9" s="18"/>
      <c r="E9" s="18"/>
      <c r="F9" s="18"/>
      <c r="G9" s="18"/>
      <c r="H9" s="18"/>
      <c r="I9" s="18"/>
      <c r="J9" s="18"/>
      <c r="K9" s="18"/>
    </row>
    <row r="12" spans="1:18" ht="14.5" customHeight="1" x14ac:dyDescent="0.35">
      <c r="B12" s="130" t="s">
        <v>250</v>
      </c>
      <c r="C12" s="131"/>
      <c r="D12" s="131"/>
      <c r="E12" s="132"/>
      <c r="F12" s="130" t="s">
        <v>251</v>
      </c>
      <c r="G12" s="131"/>
      <c r="H12" s="131"/>
      <c r="I12" s="132"/>
    </row>
    <row r="13" spans="1:18" x14ac:dyDescent="0.35">
      <c r="A13" s="23"/>
      <c r="B13" s="22" t="s">
        <v>19</v>
      </c>
      <c r="C13" s="22" t="s">
        <v>20</v>
      </c>
      <c r="D13" s="22" t="s">
        <v>21</v>
      </c>
      <c r="E13" s="22" t="s">
        <v>22</v>
      </c>
      <c r="F13" s="22" t="s">
        <v>19</v>
      </c>
      <c r="G13" s="22" t="s">
        <v>20</v>
      </c>
      <c r="H13" s="22" t="s">
        <v>21</v>
      </c>
      <c r="I13" s="22" t="s">
        <v>22</v>
      </c>
      <c r="J13" s="34"/>
      <c r="K13" s="34"/>
      <c r="L13" s="34"/>
      <c r="M13" s="34"/>
    </row>
    <row r="14" spans="1:18" x14ac:dyDescent="0.35">
      <c r="A14" s="21" t="s">
        <v>208</v>
      </c>
      <c r="B14" s="82">
        <v>222</v>
      </c>
      <c r="C14" s="83">
        <v>2539.7287510000001</v>
      </c>
      <c r="D14" s="99">
        <v>15.569936781999999</v>
      </c>
      <c r="E14" s="99">
        <v>1.1089710809</v>
      </c>
      <c r="F14" s="82">
        <v>968</v>
      </c>
      <c r="G14" s="83">
        <v>12072.445196999999</v>
      </c>
      <c r="H14" s="99">
        <v>74.010741659999994</v>
      </c>
      <c r="I14" s="99">
        <v>1.2728845001</v>
      </c>
      <c r="J14" s="93"/>
      <c r="K14" s="93"/>
      <c r="L14" s="93"/>
      <c r="M14" s="93"/>
      <c r="N14" s="87"/>
      <c r="O14" s="87"/>
      <c r="P14" s="87"/>
      <c r="Q14" s="87"/>
      <c r="R14" s="87"/>
    </row>
    <row r="15" spans="1:18" x14ac:dyDescent="0.35">
      <c r="A15" s="21" t="s">
        <v>29</v>
      </c>
      <c r="B15" s="82">
        <v>1023</v>
      </c>
      <c r="C15" s="83">
        <v>12714.452538</v>
      </c>
      <c r="D15" s="99">
        <v>33.854273165999999</v>
      </c>
      <c r="E15" s="99">
        <v>0.93584510160000001</v>
      </c>
      <c r="F15" s="82">
        <v>1875</v>
      </c>
      <c r="G15" s="83">
        <v>22832.589032</v>
      </c>
      <c r="H15" s="99">
        <v>60.795437620000001</v>
      </c>
      <c r="I15" s="99">
        <v>0.93979770679999997</v>
      </c>
      <c r="J15" s="93"/>
      <c r="K15" s="93"/>
      <c r="L15" s="93"/>
      <c r="M15" s="93"/>
      <c r="N15" s="87"/>
      <c r="O15" s="87"/>
      <c r="P15" s="87"/>
      <c r="Q15" s="87"/>
      <c r="R15" s="87"/>
    </row>
    <row r="16" spans="1:18" x14ac:dyDescent="0.35">
      <c r="A16" s="21" t="s">
        <v>209</v>
      </c>
      <c r="B16" s="82">
        <v>229</v>
      </c>
      <c r="C16" s="83">
        <v>2825.7922619999999</v>
      </c>
      <c r="D16" s="99">
        <v>28.457787441000001</v>
      </c>
      <c r="E16" s="99">
        <v>2.4130052632000001</v>
      </c>
      <c r="F16" s="82">
        <v>553</v>
      </c>
      <c r="G16" s="83">
        <v>6608.1393520000001</v>
      </c>
      <c r="H16" s="99">
        <v>66.548779107000001</v>
      </c>
      <c r="I16" s="99">
        <v>2.4890545506000001</v>
      </c>
      <c r="J16" s="93"/>
      <c r="K16" s="93"/>
      <c r="L16" s="93"/>
      <c r="M16" s="93"/>
      <c r="N16" s="87"/>
      <c r="O16" s="87"/>
      <c r="P16" s="87"/>
      <c r="Q16" s="87"/>
      <c r="R16" s="87"/>
    </row>
    <row r="17" spans="1:18" x14ac:dyDescent="0.35">
      <c r="A17" s="21" t="s">
        <v>210</v>
      </c>
      <c r="B17" s="82">
        <v>572</v>
      </c>
      <c r="C17" s="83">
        <v>57193.656095999999</v>
      </c>
      <c r="D17" s="99">
        <v>26.836774635000001</v>
      </c>
      <c r="E17" s="99">
        <v>1.3471454561</v>
      </c>
      <c r="F17" s="82">
        <v>1354</v>
      </c>
      <c r="G17" s="83">
        <v>126106.972624</v>
      </c>
      <c r="H17" s="99">
        <v>59.172723607000002</v>
      </c>
      <c r="I17" s="99">
        <v>1.7375617892999999</v>
      </c>
      <c r="J17" s="93"/>
      <c r="K17" s="93"/>
      <c r="L17" s="93"/>
      <c r="M17" s="93"/>
      <c r="N17" s="87"/>
      <c r="O17" s="87"/>
      <c r="P17" s="87"/>
      <c r="Q17" s="87"/>
      <c r="R17" s="87"/>
    </row>
    <row r="18" spans="1:18" x14ac:dyDescent="0.35">
      <c r="A18" s="21" t="s">
        <v>32</v>
      </c>
      <c r="B18" s="82">
        <v>483</v>
      </c>
      <c r="C18" s="83">
        <v>5781.3709269999999</v>
      </c>
      <c r="D18" s="99">
        <v>22.312063240000001</v>
      </c>
      <c r="E18" s="99">
        <v>1.0064434665999999</v>
      </c>
      <c r="F18" s="82">
        <v>1644</v>
      </c>
      <c r="G18" s="83">
        <v>18814.445825999999</v>
      </c>
      <c r="H18" s="99">
        <v>72.610650719999995</v>
      </c>
      <c r="I18" s="99">
        <v>1.0927526666</v>
      </c>
      <c r="J18" s="93"/>
      <c r="K18" s="93"/>
      <c r="L18" s="93"/>
      <c r="M18" s="93"/>
      <c r="N18" s="87"/>
      <c r="O18" s="87"/>
      <c r="P18" s="87"/>
      <c r="Q18" s="87"/>
      <c r="R18" s="87"/>
    </row>
    <row r="19" spans="1:18" x14ac:dyDescent="0.35">
      <c r="A19" s="21" t="s">
        <v>33</v>
      </c>
      <c r="B19" s="82">
        <v>1293</v>
      </c>
      <c r="C19" s="83">
        <v>26727.133975000001</v>
      </c>
      <c r="D19" s="99">
        <v>21.366625072000001</v>
      </c>
      <c r="E19" s="99">
        <v>0.91498997680000005</v>
      </c>
      <c r="F19" s="82">
        <v>3864</v>
      </c>
      <c r="G19" s="83">
        <v>79755.521609999996</v>
      </c>
      <c r="H19" s="99">
        <v>63.759411288999999</v>
      </c>
      <c r="I19" s="99">
        <v>1.1494873895</v>
      </c>
      <c r="J19" s="93"/>
      <c r="K19" s="93"/>
      <c r="L19" s="93"/>
      <c r="M19" s="93"/>
      <c r="N19" s="87"/>
      <c r="O19" s="87"/>
      <c r="P19" s="87"/>
      <c r="Q19" s="87"/>
      <c r="R19" s="87"/>
    </row>
    <row r="20" spans="1:18" x14ac:dyDescent="0.35">
      <c r="A20" s="21" t="s">
        <v>211</v>
      </c>
      <c r="B20" s="82">
        <v>140</v>
      </c>
      <c r="C20" s="83">
        <v>14109.474866</v>
      </c>
      <c r="D20" s="99">
        <v>9.6031526275000001</v>
      </c>
      <c r="E20" s="99">
        <v>0.85293164779999997</v>
      </c>
      <c r="F20" s="82">
        <v>919</v>
      </c>
      <c r="G20" s="83">
        <v>93240.434888999996</v>
      </c>
      <c r="H20" s="99">
        <v>63.461052647999999</v>
      </c>
      <c r="I20" s="99">
        <v>1.3805282191999999</v>
      </c>
      <c r="J20" s="93"/>
      <c r="K20" s="93"/>
      <c r="L20" s="93"/>
      <c r="M20" s="93"/>
      <c r="N20" s="87"/>
      <c r="O20" s="87"/>
      <c r="P20" s="87"/>
      <c r="Q20" s="87"/>
      <c r="R20" s="87"/>
    </row>
    <row r="21" spans="1:18" x14ac:dyDescent="0.35">
      <c r="A21" s="21" t="s">
        <v>35</v>
      </c>
      <c r="B21" s="82">
        <v>297</v>
      </c>
      <c r="C21" s="83">
        <v>1779.6780329999999</v>
      </c>
      <c r="D21" s="99">
        <v>15.519840886000001</v>
      </c>
      <c r="E21" s="99">
        <v>1.0936191306</v>
      </c>
      <c r="F21" s="82">
        <v>1379</v>
      </c>
      <c r="G21" s="83">
        <v>8469.8644760000006</v>
      </c>
      <c r="H21" s="99">
        <v>73.862207979000004</v>
      </c>
      <c r="I21" s="99">
        <v>1.12931063</v>
      </c>
      <c r="J21" s="93"/>
      <c r="K21" s="93"/>
      <c r="L21" s="93"/>
      <c r="M21" s="93"/>
      <c r="N21" s="87"/>
      <c r="O21" s="87"/>
      <c r="P21" s="87"/>
      <c r="Q21" s="87"/>
      <c r="R21" s="87"/>
    </row>
    <row r="22" spans="1:18" x14ac:dyDescent="0.35">
      <c r="A22" s="21" t="s">
        <v>36</v>
      </c>
      <c r="B22" s="82">
        <v>306</v>
      </c>
      <c r="C22" s="83">
        <v>17755.280161999999</v>
      </c>
      <c r="D22" s="99">
        <v>14.531097452999999</v>
      </c>
      <c r="E22" s="99">
        <v>0.89223683620000005</v>
      </c>
      <c r="F22" s="82">
        <v>1409</v>
      </c>
      <c r="G22" s="83">
        <v>80762.356658999997</v>
      </c>
      <c r="H22" s="99">
        <v>66.096714014</v>
      </c>
      <c r="I22" s="99">
        <v>1.2547732418999999</v>
      </c>
      <c r="J22" s="93"/>
      <c r="K22" s="93"/>
      <c r="L22" s="93"/>
      <c r="M22" s="93"/>
      <c r="N22" s="87"/>
      <c r="O22" s="87"/>
      <c r="P22" s="87"/>
      <c r="Q22" s="87"/>
      <c r="R22" s="87"/>
    </row>
    <row r="23" spans="1:18" x14ac:dyDescent="0.35">
      <c r="A23" s="21" t="s">
        <v>212</v>
      </c>
      <c r="B23" s="82">
        <v>262</v>
      </c>
      <c r="C23" s="83">
        <v>660.49646700000005</v>
      </c>
      <c r="D23" s="99">
        <v>26.832463486999998</v>
      </c>
      <c r="E23" s="99">
        <v>1.8652224162</v>
      </c>
      <c r="F23" s="82">
        <v>685</v>
      </c>
      <c r="G23" s="83">
        <v>1657.8415359999999</v>
      </c>
      <c r="H23" s="99">
        <v>67.349296636999995</v>
      </c>
      <c r="I23" s="99">
        <v>1.7212898989000001</v>
      </c>
      <c r="J23" s="93"/>
      <c r="K23" s="93"/>
      <c r="L23" s="93"/>
      <c r="M23" s="93"/>
      <c r="N23" s="87"/>
      <c r="O23" s="87"/>
      <c r="P23" s="87"/>
      <c r="Q23" s="87"/>
      <c r="R23" s="87"/>
    </row>
    <row r="24" spans="1:18" x14ac:dyDescent="0.35">
      <c r="A24" s="21" t="s">
        <v>38</v>
      </c>
      <c r="B24" s="82">
        <v>291</v>
      </c>
      <c r="C24" s="83">
        <v>1140.2350269999999</v>
      </c>
      <c r="D24" s="99">
        <v>16.90780595</v>
      </c>
      <c r="E24" s="99">
        <v>1.2621135328999999</v>
      </c>
      <c r="F24" s="82">
        <v>1217</v>
      </c>
      <c r="G24" s="83">
        <v>5098.2292029999999</v>
      </c>
      <c r="H24" s="99">
        <v>75.598335450999997</v>
      </c>
      <c r="I24" s="99">
        <v>1.4664353456000001</v>
      </c>
      <c r="J24" s="93"/>
      <c r="K24" s="93"/>
      <c r="L24" s="93"/>
      <c r="M24" s="93"/>
      <c r="N24" s="87"/>
      <c r="O24" s="87"/>
      <c r="P24" s="87"/>
      <c r="Q24" s="87"/>
      <c r="R24" s="87"/>
    </row>
    <row r="25" spans="1:18" x14ac:dyDescent="0.35">
      <c r="A25" s="21" t="s">
        <v>40</v>
      </c>
      <c r="B25" s="82">
        <v>268</v>
      </c>
      <c r="C25" s="83">
        <v>5474.1333340000001</v>
      </c>
      <c r="D25" s="99">
        <v>17.778496996000001</v>
      </c>
      <c r="E25" s="99">
        <v>1.4743641636</v>
      </c>
      <c r="F25" s="82">
        <v>1111</v>
      </c>
      <c r="G25" s="83">
        <v>22012.014313</v>
      </c>
      <c r="H25" s="99">
        <v>71.489038805000007</v>
      </c>
      <c r="I25" s="99">
        <v>1.3057368695</v>
      </c>
      <c r="J25" s="93"/>
      <c r="K25" s="93"/>
      <c r="L25" s="93"/>
      <c r="M25" s="93"/>
      <c r="N25" s="87"/>
      <c r="O25" s="87"/>
      <c r="P25" s="87"/>
      <c r="Q25" s="87"/>
      <c r="R25" s="87"/>
    </row>
    <row r="26" spans="1:18" x14ac:dyDescent="0.35">
      <c r="A26" s="21" t="s">
        <v>213</v>
      </c>
      <c r="B26" s="82">
        <v>117</v>
      </c>
      <c r="C26" s="83">
        <v>499.04105800000002</v>
      </c>
      <c r="D26" s="99">
        <v>30.190439614999999</v>
      </c>
      <c r="E26" s="99">
        <v>2.2542576102999998</v>
      </c>
      <c r="F26" s="82">
        <v>255</v>
      </c>
      <c r="G26" s="83">
        <v>1086.573451</v>
      </c>
      <c r="H26" s="99">
        <v>65.734331174000005</v>
      </c>
      <c r="I26" s="99">
        <v>2.7248979218999998</v>
      </c>
      <c r="J26" s="93"/>
      <c r="K26" s="93"/>
      <c r="L26" s="93"/>
      <c r="M26" s="93"/>
      <c r="N26" s="87"/>
      <c r="O26" s="87"/>
      <c r="P26" s="87"/>
      <c r="Q26" s="87"/>
      <c r="R26" s="87"/>
    </row>
    <row r="27" spans="1:18" x14ac:dyDescent="0.35">
      <c r="A27" s="21" t="s">
        <v>214</v>
      </c>
      <c r="B27" s="82">
        <v>480</v>
      </c>
      <c r="C27" s="83">
        <v>8495.8652860000002</v>
      </c>
      <c r="D27" s="99">
        <v>30.919578326</v>
      </c>
      <c r="E27" s="99">
        <v>1.3590728344</v>
      </c>
      <c r="F27" s="82">
        <v>935</v>
      </c>
      <c r="G27" s="83">
        <v>16119.231088</v>
      </c>
      <c r="H27" s="99">
        <v>58.663810147</v>
      </c>
      <c r="I27" s="99">
        <v>1.4402613364000001</v>
      </c>
      <c r="J27" s="93"/>
      <c r="K27" s="93"/>
      <c r="L27" s="93"/>
      <c r="M27" s="93"/>
      <c r="N27" s="87"/>
      <c r="O27" s="87"/>
      <c r="P27" s="87"/>
      <c r="Q27" s="87"/>
      <c r="R27" s="87"/>
    </row>
    <row r="28" spans="1:18" x14ac:dyDescent="0.35">
      <c r="A28" s="21" t="s">
        <v>43</v>
      </c>
      <c r="B28" s="82">
        <v>396</v>
      </c>
      <c r="C28" s="83">
        <v>4393.4696800000002</v>
      </c>
      <c r="D28" s="99">
        <v>19.812483343</v>
      </c>
      <c r="E28" s="99">
        <v>1.1001703079</v>
      </c>
      <c r="F28" s="82">
        <v>1414</v>
      </c>
      <c r="G28" s="83">
        <v>15196.638231000001</v>
      </c>
      <c r="H28" s="99">
        <v>68.529696056000006</v>
      </c>
      <c r="I28" s="99">
        <v>1.2480352746000001</v>
      </c>
      <c r="J28" s="93"/>
      <c r="K28" s="93"/>
      <c r="L28" s="93"/>
      <c r="M28" s="93"/>
      <c r="N28" s="87"/>
      <c r="O28" s="87"/>
      <c r="P28" s="87"/>
      <c r="Q28" s="87"/>
      <c r="R28" s="87"/>
    </row>
    <row r="29" spans="1:18" x14ac:dyDescent="0.35">
      <c r="A29" s="21" t="s">
        <v>44</v>
      </c>
      <c r="B29" s="82">
        <v>501</v>
      </c>
      <c r="C29" s="83">
        <v>17259.919990999999</v>
      </c>
      <c r="D29" s="99">
        <v>30.826822146000001</v>
      </c>
      <c r="E29" s="99">
        <v>1.7057315691999999</v>
      </c>
      <c r="F29" s="82">
        <v>1029</v>
      </c>
      <c r="G29" s="83">
        <v>35770.934169</v>
      </c>
      <c r="H29" s="99">
        <v>63.888142369000001</v>
      </c>
      <c r="I29" s="99">
        <v>1.5799916522999999</v>
      </c>
      <c r="J29" s="93"/>
      <c r="K29" s="93"/>
      <c r="L29" s="93"/>
      <c r="M29" s="93"/>
      <c r="N29" s="87"/>
      <c r="O29" s="87"/>
      <c r="P29" s="87"/>
      <c r="Q29" s="87"/>
      <c r="R29" s="87"/>
    </row>
    <row r="30" spans="1:18" x14ac:dyDescent="0.35">
      <c r="A30" s="21" t="s">
        <v>45</v>
      </c>
      <c r="B30" s="82">
        <v>378</v>
      </c>
      <c r="C30" s="83">
        <v>1210.0918799999999</v>
      </c>
      <c r="D30" s="99">
        <v>16.243425940000002</v>
      </c>
      <c r="E30" s="99">
        <v>0.95670315630000002</v>
      </c>
      <c r="F30" s="82">
        <v>1660</v>
      </c>
      <c r="G30" s="83">
        <v>5445.8953490000004</v>
      </c>
      <c r="H30" s="99">
        <v>73.101885245000005</v>
      </c>
      <c r="I30" s="99">
        <v>0.99582749719999997</v>
      </c>
      <c r="J30" s="93"/>
      <c r="K30" s="93"/>
      <c r="L30" s="93"/>
      <c r="M30" s="93"/>
      <c r="N30" s="87"/>
      <c r="O30" s="87"/>
      <c r="P30" s="87"/>
      <c r="Q30" s="87"/>
      <c r="R30" s="87"/>
    </row>
    <row r="31" spans="1:18" x14ac:dyDescent="0.35">
      <c r="A31" s="21" t="s">
        <v>215</v>
      </c>
      <c r="B31" s="82">
        <v>470</v>
      </c>
      <c r="C31" s="83">
        <v>5358.1968479999996</v>
      </c>
      <c r="D31" s="99">
        <v>20.104318009</v>
      </c>
      <c r="E31" s="99">
        <v>1.0973053246</v>
      </c>
      <c r="F31" s="82">
        <v>1725</v>
      </c>
      <c r="G31" s="83">
        <v>19938.738410000002</v>
      </c>
      <c r="H31" s="99">
        <v>74.811498916000005</v>
      </c>
      <c r="I31" s="99">
        <v>1.1175748185000001</v>
      </c>
      <c r="J31" s="93"/>
      <c r="K31" s="93"/>
      <c r="L31" s="93"/>
      <c r="M31" s="93"/>
      <c r="N31" s="87"/>
      <c r="O31" s="87"/>
      <c r="P31" s="87"/>
      <c r="Q31" s="87"/>
      <c r="R31" s="87"/>
    </row>
    <row r="32" spans="1:18" x14ac:dyDescent="0.35">
      <c r="A32" s="21" t="s">
        <v>47</v>
      </c>
      <c r="B32" s="82">
        <v>647</v>
      </c>
      <c r="C32" s="83">
        <v>4615.7697500000004</v>
      </c>
      <c r="D32" s="99">
        <v>31.252068238</v>
      </c>
      <c r="E32" s="99">
        <v>1.4374075701</v>
      </c>
      <c r="F32" s="82">
        <v>1236</v>
      </c>
      <c r="G32" s="83">
        <v>8862.3328980000006</v>
      </c>
      <c r="H32" s="99">
        <v>60.004343251000002</v>
      </c>
      <c r="I32" s="99">
        <v>1.4815674729999999</v>
      </c>
      <c r="J32" s="93"/>
      <c r="K32" s="93"/>
      <c r="L32" s="93"/>
      <c r="M32" s="93"/>
      <c r="N32" s="87"/>
      <c r="O32" s="87"/>
      <c r="P32" s="87"/>
      <c r="Q32" s="87"/>
      <c r="R32" s="87"/>
    </row>
    <row r="33" spans="1:18" x14ac:dyDescent="0.35">
      <c r="A33" s="21" t="s">
        <v>216</v>
      </c>
      <c r="B33" s="82">
        <v>344</v>
      </c>
      <c r="C33" s="83">
        <v>5395.2388709999996</v>
      </c>
      <c r="D33" s="99">
        <v>25.160884456000002</v>
      </c>
      <c r="E33" s="99">
        <v>1.3052506415</v>
      </c>
      <c r="F33" s="82">
        <v>875</v>
      </c>
      <c r="G33" s="83">
        <v>13614.778155</v>
      </c>
      <c r="H33" s="99">
        <v>63.492992291</v>
      </c>
      <c r="I33" s="99">
        <v>1.5012725896000001</v>
      </c>
      <c r="J33" s="93"/>
      <c r="K33" s="93"/>
      <c r="L33" s="93"/>
      <c r="M33" s="93"/>
      <c r="N33" s="87"/>
      <c r="O33" s="87"/>
      <c r="P33" s="87"/>
      <c r="Q33" s="87"/>
      <c r="R33" s="87"/>
    </row>
    <row r="34" spans="1:18" x14ac:dyDescent="0.35">
      <c r="A34" s="21" t="s">
        <v>50</v>
      </c>
      <c r="B34" s="82">
        <v>431</v>
      </c>
      <c r="C34" s="83">
        <v>3316.974283</v>
      </c>
      <c r="D34" s="99">
        <v>35.446984239000003</v>
      </c>
      <c r="E34" s="99">
        <v>2.3112080984999999</v>
      </c>
      <c r="F34" s="82">
        <v>861</v>
      </c>
      <c r="G34" s="83">
        <v>5790.5679710000004</v>
      </c>
      <c r="H34" s="99">
        <v>61.881146518999998</v>
      </c>
      <c r="I34" s="99">
        <v>2.3044606392000002</v>
      </c>
      <c r="J34" s="93"/>
      <c r="K34" s="93"/>
      <c r="L34" s="93"/>
      <c r="M34" s="93"/>
      <c r="N34" s="87"/>
      <c r="O34" s="87"/>
      <c r="P34" s="87"/>
      <c r="Q34" s="87"/>
      <c r="R34" s="87"/>
    </row>
    <row r="35" spans="1:18" x14ac:dyDescent="0.35">
      <c r="A35" s="21" t="s">
        <v>51</v>
      </c>
      <c r="B35" s="82">
        <v>555</v>
      </c>
      <c r="C35" s="83">
        <v>4678.7129450000002</v>
      </c>
      <c r="D35" s="99">
        <v>25.113169721999999</v>
      </c>
      <c r="E35" s="99">
        <v>1.0768368112</v>
      </c>
      <c r="F35" s="82">
        <v>1491</v>
      </c>
      <c r="G35" s="83">
        <v>12846.301222</v>
      </c>
      <c r="H35" s="99">
        <v>68.953010516999996</v>
      </c>
      <c r="I35" s="99">
        <v>1.046561997</v>
      </c>
      <c r="J35" s="93"/>
      <c r="K35" s="93"/>
      <c r="L35" s="93"/>
      <c r="M35" s="93"/>
      <c r="N35" s="87"/>
      <c r="O35" s="87"/>
      <c r="P35" s="87"/>
      <c r="Q35" s="87"/>
      <c r="R35" s="87"/>
    </row>
    <row r="36" spans="1:18" x14ac:dyDescent="0.35">
      <c r="A36" s="21" t="s">
        <v>217</v>
      </c>
      <c r="B36" s="82">
        <v>41</v>
      </c>
      <c r="C36" s="83">
        <v>400.58652799999999</v>
      </c>
      <c r="D36" s="99">
        <v>15.509761956</v>
      </c>
      <c r="E36" s="99">
        <v>2.6433839284</v>
      </c>
      <c r="F36" s="82">
        <v>198</v>
      </c>
      <c r="G36" s="83">
        <v>1738.6122820000001</v>
      </c>
      <c r="H36" s="99">
        <v>67.314951273999995</v>
      </c>
      <c r="I36" s="99">
        <v>1.8821973729000001</v>
      </c>
      <c r="J36" s="93"/>
      <c r="K36" s="93"/>
      <c r="L36" s="93"/>
      <c r="M36" s="93"/>
      <c r="N36" s="87"/>
      <c r="O36" s="87"/>
      <c r="P36" s="87"/>
      <c r="Q36" s="87"/>
      <c r="R36" s="87"/>
    </row>
    <row r="37" spans="1:18" x14ac:dyDescent="0.35">
      <c r="A37" s="21" t="s">
        <v>218</v>
      </c>
      <c r="B37" s="82">
        <v>47</v>
      </c>
      <c r="C37" s="83">
        <v>6433.941527</v>
      </c>
      <c r="D37" s="99">
        <v>18.284511907999999</v>
      </c>
      <c r="E37" s="99">
        <v>2.7857188465</v>
      </c>
      <c r="F37" s="82">
        <v>171</v>
      </c>
      <c r="G37" s="83">
        <v>23479.747947</v>
      </c>
      <c r="H37" s="99">
        <v>66.726706969000006</v>
      </c>
      <c r="I37" s="99">
        <v>3.3987803749999999</v>
      </c>
      <c r="J37" s="93"/>
      <c r="K37" s="93"/>
      <c r="L37" s="93"/>
      <c r="M37" s="93"/>
      <c r="N37" s="87"/>
      <c r="O37" s="87"/>
      <c r="P37" s="87"/>
      <c r="Q37" s="87"/>
      <c r="R37" s="87"/>
    </row>
    <row r="38" spans="1:18" x14ac:dyDescent="0.35">
      <c r="A38" s="21" t="s">
        <v>219</v>
      </c>
      <c r="B38" s="82">
        <v>95</v>
      </c>
      <c r="C38" s="83">
        <v>874.27992800000004</v>
      </c>
      <c r="D38" s="99">
        <v>22.676068233999999</v>
      </c>
      <c r="E38" s="99">
        <v>3.0413843155000002</v>
      </c>
      <c r="F38" s="82">
        <v>298</v>
      </c>
      <c r="G38" s="83">
        <v>2786.3412229999999</v>
      </c>
      <c r="H38" s="99">
        <v>72.268917204000005</v>
      </c>
      <c r="I38" s="99">
        <v>3.2201796944000001</v>
      </c>
      <c r="J38" s="93"/>
      <c r="K38" s="93"/>
      <c r="L38" s="93"/>
      <c r="M38" s="93"/>
      <c r="N38" s="87"/>
      <c r="O38" s="87"/>
      <c r="P38" s="87"/>
      <c r="Q38" s="87"/>
      <c r="R38" s="87"/>
    </row>
    <row r="39" spans="1:18" x14ac:dyDescent="0.35">
      <c r="B39" s="87"/>
      <c r="C39" s="87"/>
      <c r="D39" s="87"/>
      <c r="E39" s="87"/>
      <c r="F39" s="87"/>
      <c r="G39" s="87"/>
      <c r="H39" s="87"/>
      <c r="I39" s="87"/>
      <c r="J39" s="87"/>
      <c r="K39" s="87"/>
      <c r="L39" s="87"/>
      <c r="M39" s="87"/>
      <c r="N39" s="87"/>
      <c r="O39" s="87"/>
      <c r="P39" s="87"/>
      <c r="Q39" s="87"/>
      <c r="R39" s="87"/>
    </row>
    <row r="40" spans="1:18" x14ac:dyDescent="0.35">
      <c r="A40" s="6" t="s">
        <v>52</v>
      </c>
    </row>
    <row r="41" spans="1:18" ht="73.5" customHeight="1" x14ac:dyDescent="0.35">
      <c r="A41" s="7" t="s">
        <v>53</v>
      </c>
      <c r="B41" s="109" t="s">
        <v>293</v>
      </c>
      <c r="C41" s="109"/>
      <c r="D41" s="109"/>
      <c r="E41" s="109"/>
      <c r="F41" s="109"/>
      <c r="G41" s="109"/>
      <c r="H41" s="109"/>
      <c r="I41" s="109"/>
      <c r="J41" s="50"/>
      <c r="K41" s="50"/>
      <c r="L41" s="50"/>
      <c r="M41" s="50"/>
    </row>
    <row r="42" spans="1:18" ht="35.9" customHeight="1" x14ac:dyDescent="0.35">
      <c r="B42" s="109" t="s">
        <v>278</v>
      </c>
      <c r="C42" s="109"/>
      <c r="D42" s="109"/>
      <c r="E42" s="109"/>
      <c r="F42" s="109"/>
      <c r="G42" s="109"/>
      <c r="H42" s="109"/>
      <c r="I42" s="109"/>
      <c r="J42" s="50"/>
      <c r="K42" s="50"/>
      <c r="L42" s="50"/>
      <c r="M42" s="50"/>
    </row>
    <row r="43" spans="1:18" ht="31.4" customHeight="1" x14ac:dyDescent="0.35">
      <c r="A43" s="48" t="s">
        <v>152</v>
      </c>
      <c r="B43" s="109" t="s">
        <v>221</v>
      </c>
      <c r="C43" s="109"/>
      <c r="D43" s="109"/>
      <c r="E43" s="109"/>
      <c r="F43" s="109"/>
      <c r="G43" s="109"/>
      <c r="H43" s="109"/>
      <c r="I43" s="109"/>
    </row>
    <row r="44" spans="1:18" x14ac:dyDescent="0.35">
      <c r="A44" s="48" t="s">
        <v>222</v>
      </c>
      <c r="B44" s="109" t="s">
        <v>223</v>
      </c>
      <c r="C44" s="109"/>
      <c r="D44" s="109"/>
      <c r="E44" s="109"/>
      <c r="F44" s="109"/>
      <c r="G44" s="109"/>
      <c r="H44" s="109"/>
      <c r="I44" s="109"/>
    </row>
    <row r="45" spans="1:18"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6" priority="2">
      <formula>"$G3=1"</formula>
    </cfRule>
  </conditionalFormatting>
  <hyperlinks>
    <hyperlink ref="K1" location="Contents!B92" display="Contents" xr:uid="{FF56C70D-F13A-44D4-9AFF-30831A521063}"/>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EFF9A-4681-4615-A04A-4D162E17AF91}">
  <dimension ref="A1:N45"/>
  <sheetViews>
    <sheetView zoomScale="80" zoomScaleNormal="80" workbookViewId="0">
      <selection activeCell="A14" sqref="A14:A38"/>
    </sheetView>
  </sheetViews>
  <sheetFormatPr defaultRowHeight="14.5" x14ac:dyDescent="0.35"/>
  <cols>
    <col min="1" max="1" width="26.81640625" bestFit="1" customWidth="1"/>
    <col min="2" max="13" width="15.7265625" customWidth="1"/>
  </cols>
  <sheetData>
    <row r="1" spans="1:14"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4" s="4" customFormat="1" ht="17.25" customHeight="1" x14ac:dyDescent="0.35">
      <c r="A2" s="2" t="s">
        <v>3</v>
      </c>
      <c r="B2" s="3" t="str">
        <f>'Table 5.1'!$B$2</f>
        <v>Chapter 5: Integrating digital technologies into teaching</v>
      </c>
      <c r="C2" s="3"/>
      <c r="D2" s="3"/>
      <c r="E2" s="3"/>
      <c r="F2" s="3"/>
      <c r="G2" s="3"/>
      <c r="H2" s="3"/>
      <c r="I2" s="3"/>
      <c r="J2" s="3"/>
      <c r="K2" s="3"/>
    </row>
    <row r="3" spans="1:14" s="4" customFormat="1" ht="17.25" customHeight="1" x14ac:dyDescent="0.35">
      <c r="A3" s="2"/>
      <c r="B3" s="3"/>
      <c r="C3" s="3"/>
      <c r="D3" s="3"/>
      <c r="E3" s="3"/>
      <c r="F3" s="3"/>
      <c r="G3" s="3"/>
      <c r="H3" s="3"/>
      <c r="I3" s="3"/>
      <c r="J3" s="3"/>
      <c r="K3" s="3"/>
    </row>
    <row r="4" spans="1:14" s="4" customFormat="1" ht="17.25" customHeight="1" x14ac:dyDescent="0.35">
      <c r="A4" s="2" t="s">
        <v>6</v>
      </c>
      <c r="B4" s="3" t="s">
        <v>291</v>
      </c>
      <c r="C4" s="3"/>
      <c r="D4" s="3"/>
      <c r="E4" s="3"/>
      <c r="F4" s="3"/>
      <c r="G4" s="3"/>
      <c r="H4" s="3"/>
      <c r="I4" s="3"/>
      <c r="J4" s="3"/>
      <c r="K4" s="3"/>
    </row>
    <row r="5" spans="1:14" s="4" customFormat="1" ht="17.25" customHeight="1" x14ac:dyDescent="0.35">
      <c r="A5" s="2"/>
      <c r="B5" s="3"/>
      <c r="C5" s="3"/>
      <c r="D5" s="3"/>
      <c r="E5" s="3"/>
      <c r="F5" s="3"/>
      <c r="G5" s="3"/>
      <c r="H5" s="3"/>
      <c r="I5" s="3"/>
      <c r="J5" s="3"/>
      <c r="K5" s="3"/>
    </row>
    <row r="6" spans="1:14" ht="17.25" customHeight="1" x14ac:dyDescent="0.35">
      <c r="A6" s="2" t="s">
        <v>8</v>
      </c>
      <c r="B6" s="3">
        <v>2023</v>
      </c>
      <c r="C6" s="3"/>
      <c r="D6" s="3"/>
      <c r="E6" s="3"/>
      <c r="F6" s="3"/>
      <c r="G6" s="3"/>
      <c r="H6" s="3"/>
      <c r="I6" s="3"/>
      <c r="J6" s="3"/>
      <c r="K6" s="3"/>
    </row>
    <row r="7" spans="1:14" ht="17.25" customHeight="1" x14ac:dyDescent="0.35">
      <c r="A7" s="5"/>
    </row>
    <row r="8" spans="1:14" ht="24" customHeight="1" x14ac:dyDescent="0.35">
      <c r="A8" s="2" t="s">
        <v>9</v>
      </c>
      <c r="B8" s="16" t="s">
        <v>294</v>
      </c>
      <c r="C8" s="17"/>
      <c r="D8" s="17"/>
      <c r="E8" s="17"/>
      <c r="F8" s="17"/>
      <c r="G8" s="17"/>
      <c r="H8" s="17"/>
      <c r="I8" s="17"/>
      <c r="J8" s="17"/>
      <c r="K8" s="17"/>
    </row>
    <row r="9" spans="1:14" x14ac:dyDescent="0.35">
      <c r="A9" s="2" t="s">
        <v>11</v>
      </c>
      <c r="B9" s="3" t="s">
        <v>12</v>
      </c>
      <c r="C9" s="18"/>
      <c r="D9" s="18"/>
      <c r="E9" s="18"/>
      <c r="F9" s="18"/>
      <c r="G9" s="18"/>
      <c r="H9" s="18"/>
      <c r="I9" s="18"/>
      <c r="J9" s="18"/>
      <c r="K9" s="18"/>
    </row>
    <row r="12" spans="1:14" ht="14.5" customHeight="1" x14ac:dyDescent="0.35">
      <c r="B12" s="130" t="s">
        <v>250</v>
      </c>
      <c r="C12" s="131"/>
      <c r="D12" s="131"/>
      <c r="E12" s="132"/>
      <c r="F12" s="130" t="s">
        <v>251</v>
      </c>
      <c r="G12" s="131"/>
      <c r="H12" s="131"/>
      <c r="I12" s="132"/>
    </row>
    <row r="13" spans="1:14" ht="28" x14ac:dyDescent="0.35">
      <c r="A13" s="23"/>
      <c r="B13" s="22" t="s">
        <v>19</v>
      </c>
      <c r="C13" s="22" t="s">
        <v>20</v>
      </c>
      <c r="D13" s="22" t="s">
        <v>21</v>
      </c>
      <c r="E13" s="22" t="s">
        <v>22</v>
      </c>
      <c r="F13" s="22" t="s">
        <v>19</v>
      </c>
      <c r="G13" s="22" t="s">
        <v>20</v>
      </c>
      <c r="H13" s="22" t="s">
        <v>21</v>
      </c>
      <c r="I13" s="22" t="s">
        <v>22</v>
      </c>
      <c r="J13" s="34"/>
      <c r="K13" s="34"/>
      <c r="L13" s="34"/>
      <c r="M13" s="34"/>
    </row>
    <row r="14" spans="1:14" x14ac:dyDescent="0.35">
      <c r="A14" s="21" t="s">
        <v>208</v>
      </c>
      <c r="B14" s="82">
        <v>115</v>
      </c>
      <c r="C14" s="83">
        <v>1337.5042289999999</v>
      </c>
      <c r="D14" s="99">
        <v>8.1416602433000005</v>
      </c>
      <c r="E14" s="99">
        <v>0.87381460639999997</v>
      </c>
      <c r="F14" s="82">
        <v>837</v>
      </c>
      <c r="G14" s="83">
        <v>10641.070749</v>
      </c>
      <c r="H14" s="99">
        <v>64.774361670999994</v>
      </c>
      <c r="I14" s="99">
        <v>1.4210727517999999</v>
      </c>
      <c r="J14" s="93"/>
      <c r="K14" s="93"/>
      <c r="L14" s="93"/>
      <c r="M14" s="93"/>
      <c r="N14" s="87"/>
    </row>
    <row r="15" spans="1:14" x14ac:dyDescent="0.35">
      <c r="A15" s="21" t="s">
        <v>29</v>
      </c>
      <c r="B15" s="82">
        <v>782</v>
      </c>
      <c r="C15" s="83">
        <v>10096.203063999999</v>
      </c>
      <c r="D15" s="99">
        <v>26.877045567</v>
      </c>
      <c r="E15" s="99">
        <v>1.0083444876000001</v>
      </c>
      <c r="F15" s="82">
        <v>1908</v>
      </c>
      <c r="G15" s="83">
        <v>23185.875445000001</v>
      </c>
      <c r="H15" s="99">
        <v>61.722989019000003</v>
      </c>
      <c r="I15" s="99">
        <v>1.0423965798999999</v>
      </c>
      <c r="J15" s="93"/>
      <c r="K15" s="93"/>
      <c r="L15" s="93"/>
      <c r="M15" s="93"/>
      <c r="N15" s="87"/>
    </row>
    <row r="16" spans="1:14" x14ac:dyDescent="0.35">
      <c r="A16" s="21" t="s">
        <v>209</v>
      </c>
      <c r="B16" s="82">
        <v>58</v>
      </c>
      <c r="C16" s="83">
        <v>752.725685</v>
      </c>
      <c r="D16" s="99">
        <v>7.6239536528</v>
      </c>
      <c r="E16" s="99">
        <v>1.8014615919000001</v>
      </c>
      <c r="F16" s="82">
        <v>515</v>
      </c>
      <c r="G16" s="83">
        <v>6148.0792019999999</v>
      </c>
      <c r="H16" s="99">
        <v>62.270587816999999</v>
      </c>
      <c r="I16" s="99">
        <v>2.1730464066000001</v>
      </c>
      <c r="J16" s="93"/>
      <c r="K16" s="93"/>
      <c r="L16" s="93"/>
      <c r="M16" s="93"/>
      <c r="N16" s="87"/>
    </row>
    <row r="17" spans="1:14" x14ac:dyDescent="0.35">
      <c r="A17" s="21" t="s">
        <v>210</v>
      </c>
      <c r="B17" s="82">
        <v>435</v>
      </c>
      <c r="C17" s="83">
        <v>42099.288161999997</v>
      </c>
      <c r="D17" s="99">
        <v>19.641621416</v>
      </c>
      <c r="E17" s="99">
        <v>1.9974793823000001</v>
      </c>
      <c r="F17" s="82">
        <v>1340</v>
      </c>
      <c r="G17" s="83">
        <v>124392.02735600001</v>
      </c>
      <c r="H17" s="99">
        <v>58.035686947000002</v>
      </c>
      <c r="I17" s="99">
        <v>1.8004164466000001</v>
      </c>
      <c r="J17" s="93"/>
      <c r="K17" s="93"/>
      <c r="L17" s="93"/>
      <c r="M17" s="93"/>
      <c r="N17" s="87"/>
    </row>
    <row r="18" spans="1:14" x14ac:dyDescent="0.35">
      <c r="A18" s="21" t="s">
        <v>32</v>
      </c>
      <c r="B18" s="82">
        <v>658</v>
      </c>
      <c r="C18" s="83">
        <v>7567.417794</v>
      </c>
      <c r="D18" s="99">
        <v>29.048402281000001</v>
      </c>
      <c r="E18" s="99">
        <v>1.0381052999</v>
      </c>
      <c r="F18" s="82">
        <v>1479</v>
      </c>
      <c r="G18" s="83">
        <v>16967.895014999998</v>
      </c>
      <c r="H18" s="99">
        <v>65.133213694000005</v>
      </c>
      <c r="I18" s="99">
        <v>1.084189635</v>
      </c>
      <c r="J18" s="93"/>
      <c r="K18" s="93"/>
      <c r="L18" s="93"/>
      <c r="M18" s="93"/>
      <c r="N18" s="87"/>
    </row>
    <row r="19" spans="1:14" x14ac:dyDescent="0.35">
      <c r="A19" s="21" t="s">
        <v>33</v>
      </c>
      <c r="B19" s="82">
        <v>1720</v>
      </c>
      <c r="C19" s="83">
        <v>34950.466228999998</v>
      </c>
      <c r="D19" s="99">
        <v>27.889180044</v>
      </c>
      <c r="E19" s="99">
        <v>0.75861559020000002</v>
      </c>
      <c r="F19" s="82">
        <v>3553</v>
      </c>
      <c r="G19" s="83">
        <v>72395.818092000001</v>
      </c>
      <c r="H19" s="99">
        <v>57.769186595999997</v>
      </c>
      <c r="I19" s="99">
        <v>0.73359912360000001</v>
      </c>
      <c r="J19" s="93"/>
      <c r="K19" s="93"/>
      <c r="L19" s="93"/>
      <c r="M19" s="93"/>
      <c r="N19" s="87"/>
    </row>
    <row r="20" spans="1:14" x14ac:dyDescent="0.35">
      <c r="A20" s="21" t="s">
        <v>211</v>
      </c>
      <c r="B20" s="82">
        <v>314</v>
      </c>
      <c r="C20" s="83">
        <v>31382.210697999999</v>
      </c>
      <c r="D20" s="99">
        <v>21.041067156</v>
      </c>
      <c r="E20" s="99">
        <v>1.0409017184</v>
      </c>
      <c r="F20" s="82">
        <v>883</v>
      </c>
      <c r="G20" s="83">
        <v>89797.09491</v>
      </c>
      <c r="H20" s="99">
        <v>60.206934515999997</v>
      </c>
      <c r="I20" s="99">
        <v>1.2164522933999999</v>
      </c>
      <c r="J20" s="93"/>
      <c r="K20" s="93"/>
      <c r="L20" s="93"/>
      <c r="M20" s="93"/>
      <c r="N20" s="87"/>
    </row>
    <row r="21" spans="1:14" x14ac:dyDescent="0.35">
      <c r="A21" s="21" t="s">
        <v>35</v>
      </c>
      <c r="B21" s="82">
        <v>226</v>
      </c>
      <c r="C21" s="83">
        <v>1392.792841</v>
      </c>
      <c r="D21" s="99">
        <v>12.052772958</v>
      </c>
      <c r="E21" s="99">
        <v>1.1442634238</v>
      </c>
      <c r="F21" s="82">
        <v>1246</v>
      </c>
      <c r="G21" s="83">
        <v>7747.9480979999998</v>
      </c>
      <c r="H21" s="99">
        <v>67.048204565000006</v>
      </c>
      <c r="I21" s="99">
        <v>1.2913584569000001</v>
      </c>
      <c r="J21" s="93"/>
      <c r="K21" s="93"/>
      <c r="L21" s="93"/>
      <c r="M21" s="93"/>
      <c r="N21" s="87"/>
    </row>
    <row r="22" spans="1:14" x14ac:dyDescent="0.35">
      <c r="A22" s="21" t="s">
        <v>36</v>
      </c>
      <c r="B22" s="82">
        <v>631</v>
      </c>
      <c r="C22" s="83">
        <v>36720.779351999998</v>
      </c>
      <c r="D22" s="99">
        <v>30.008071487999999</v>
      </c>
      <c r="E22" s="99">
        <v>1.1014404554999999</v>
      </c>
      <c r="F22" s="82">
        <v>1351</v>
      </c>
      <c r="G22" s="83">
        <v>76716.142191999999</v>
      </c>
      <c r="H22" s="99">
        <v>62.692119280999997</v>
      </c>
      <c r="I22" s="99">
        <v>1.0623235122000001</v>
      </c>
      <c r="J22" s="93"/>
      <c r="K22" s="93"/>
      <c r="L22" s="93"/>
      <c r="M22" s="93"/>
      <c r="N22" s="87"/>
    </row>
    <row r="23" spans="1:14" x14ac:dyDescent="0.35">
      <c r="A23" s="21" t="s">
        <v>212</v>
      </c>
      <c r="B23" s="82">
        <v>362</v>
      </c>
      <c r="C23" s="83">
        <v>880.51349100000004</v>
      </c>
      <c r="D23" s="99">
        <v>35.821334827000001</v>
      </c>
      <c r="E23" s="99">
        <v>1.7221396052</v>
      </c>
      <c r="F23" s="82">
        <v>596</v>
      </c>
      <c r="G23" s="83">
        <v>1475.6395299999999</v>
      </c>
      <c r="H23" s="99">
        <v>60.032444933000001</v>
      </c>
      <c r="I23" s="99">
        <v>1.7550540537999999</v>
      </c>
      <c r="J23" s="93"/>
      <c r="K23" s="93"/>
      <c r="L23" s="93"/>
      <c r="M23" s="93"/>
      <c r="N23" s="87"/>
    </row>
    <row r="24" spans="1:14" x14ac:dyDescent="0.35">
      <c r="A24" s="21" t="s">
        <v>38</v>
      </c>
      <c r="B24" s="82">
        <v>246</v>
      </c>
      <c r="C24" s="83">
        <v>997.13307499999996</v>
      </c>
      <c r="D24" s="99">
        <v>14.740095295</v>
      </c>
      <c r="E24" s="99">
        <v>1.1279998574000001</v>
      </c>
      <c r="F24" s="82">
        <v>1199</v>
      </c>
      <c r="G24" s="83">
        <v>4975.5355900000004</v>
      </c>
      <c r="H24" s="99">
        <v>73.550733167000004</v>
      </c>
      <c r="I24" s="99">
        <v>1.2766108962</v>
      </c>
      <c r="J24" s="93"/>
      <c r="K24" s="93"/>
      <c r="L24" s="93"/>
      <c r="M24" s="93"/>
      <c r="N24" s="87"/>
    </row>
    <row r="25" spans="1:14" x14ac:dyDescent="0.35">
      <c r="A25" s="21" t="s">
        <v>40</v>
      </c>
      <c r="B25" s="82">
        <v>455</v>
      </c>
      <c r="C25" s="83">
        <v>8917.802576</v>
      </c>
      <c r="D25" s="99">
        <v>28.913005581</v>
      </c>
      <c r="E25" s="99">
        <v>1.4351133798</v>
      </c>
      <c r="F25" s="82">
        <v>911</v>
      </c>
      <c r="G25" s="83">
        <v>17977.201977000001</v>
      </c>
      <c r="H25" s="99">
        <v>58.285091723999997</v>
      </c>
      <c r="I25" s="99">
        <v>1.5098196506999999</v>
      </c>
      <c r="J25" s="93"/>
      <c r="K25" s="93"/>
      <c r="L25" s="93"/>
      <c r="M25" s="93"/>
      <c r="N25" s="87"/>
    </row>
    <row r="26" spans="1:14" x14ac:dyDescent="0.35">
      <c r="A26" s="21" t="s">
        <v>213</v>
      </c>
      <c r="B26" s="82">
        <v>139</v>
      </c>
      <c r="C26" s="83">
        <v>540.78180399999997</v>
      </c>
      <c r="D26" s="99">
        <v>32.715625553999999</v>
      </c>
      <c r="E26" s="99">
        <v>1.8093598674</v>
      </c>
      <c r="F26" s="82">
        <v>240</v>
      </c>
      <c r="G26" s="83">
        <v>1046.124656</v>
      </c>
      <c r="H26" s="99">
        <v>63.287304249999998</v>
      </c>
      <c r="I26" s="99">
        <v>2.0385167771999999</v>
      </c>
      <c r="J26" s="93"/>
      <c r="K26" s="93"/>
      <c r="L26" s="93"/>
      <c r="M26" s="93"/>
      <c r="N26" s="87"/>
    </row>
    <row r="27" spans="1:14" x14ac:dyDescent="0.35">
      <c r="A27" s="21" t="s">
        <v>214</v>
      </c>
      <c r="B27" s="82">
        <v>339</v>
      </c>
      <c r="C27" s="83">
        <v>6152.1903259999999</v>
      </c>
      <c r="D27" s="99">
        <v>22.360621569999999</v>
      </c>
      <c r="E27" s="99">
        <v>1.3647943605999999</v>
      </c>
      <c r="F27" s="82">
        <v>967</v>
      </c>
      <c r="G27" s="83">
        <v>16647.625881</v>
      </c>
      <c r="H27" s="99">
        <v>60.507110904000001</v>
      </c>
      <c r="I27" s="99">
        <v>1.5565059669000001</v>
      </c>
      <c r="J27" s="93"/>
      <c r="K27" s="93"/>
      <c r="L27" s="93"/>
      <c r="M27" s="93"/>
      <c r="N27" s="87"/>
    </row>
    <row r="28" spans="1:14" x14ac:dyDescent="0.35">
      <c r="A28" s="21" t="s">
        <v>43</v>
      </c>
      <c r="B28" s="82">
        <v>503</v>
      </c>
      <c r="C28" s="83">
        <v>5542.2726009999997</v>
      </c>
      <c r="D28" s="99">
        <v>24.947172626</v>
      </c>
      <c r="E28" s="99">
        <v>1.2111169279</v>
      </c>
      <c r="F28" s="82">
        <v>1382</v>
      </c>
      <c r="G28" s="83">
        <v>14925.938555000001</v>
      </c>
      <c r="H28" s="99">
        <v>67.185429616999997</v>
      </c>
      <c r="I28" s="99">
        <v>1.343453566</v>
      </c>
      <c r="J28" s="93"/>
      <c r="K28" s="93"/>
      <c r="L28" s="93"/>
      <c r="M28" s="93"/>
      <c r="N28" s="87"/>
    </row>
    <row r="29" spans="1:14" x14ac:dyDescent="0.35">
      <c r="A29" s="21" t="s">
        <v>44</v>
      </c>
      <c r="B29" s="82">
        <v>599</v>
      </c>
      <c r="C29" s="83">
        <v>20312.784454000001</v>
      </c>
      <c r="D29" s="99">
        <v>36.024936703000002</v>
      </c>
      <c r="E29" s="99">
        <v>1.4965586681</v>
      </c>
      <c r="F29" s="82">
        <v>947</v>
      </c>
      <c r="G29" s="83">
        <v>33299.483629000002</v>
      </c>
      <c r="H29" s="99">
        <v>59.056984172999996</v>
      </c>
      <c r="I29" s="99">
        <v>1.6063660976</v>
      </c>
      <c r="J29" s="93"/>
      <c r="K29" s="93"/>
      <c r="L29" s="93"/>
      <c r="M29" s="93"/>
      <c r="N29" s="87"/>
    </row>
    <row r="30" spans="1:14" x14ac:dyDescent="0.35">
      <c r="A30" s="21" t="s">
        <v>45</v>
      </c>
      <c r="B30" s="82">
        <v>375</v>
      </c>
      <c r="C30" s="83">
        <v>1182.6366829999999</v>
      </c>
      <c r="D30" s="99">
        <v>15.860522944</v>
      </c>
      <c r="E30" s="99">
        <v>0.8199043104</v>
      </c>
      <c r="F30" s="82">
        <v>1599</v>
      </c>
      <c r="G30" s="83">
        <v>5247.2561409999998</v>
      </c>
      <c r="H30" s="99">
        <v>70.371761332000005</v>
      </c>
      <c r="I30" s="99">
        <v>1.5650510657000001</v>
      </c>
      <c r="J30" s="93"/>
      <c r="K30" s="93"/>
      <c r="L30" s="93"/>
      <c r="M30" s="93"/>
      <c r="N30" s="87"/>
    </row>
    <row r="31" spans="1:14" x14ac:dyDescent="0.35">
      <c r="A31" s="21" t="s">
        <v>215</v>
      </c>
      <c r="B31" s="82">
        <v>448</v>
      </c>
      <c r="C31" s="83">
        <v>5340.6671829999996</v>
      </c>
      <c r="D31" s="99">
        <v>20.003568827999999</v>
      </c>
      <c r="E31" s="99">
        <v>1.2618211607000001</v>
      </c>
      <c r="F31" s="82">
        <v>1644</v>
      </c>
      <c r="G31" s="83">
        <v>18843.216498999998</v>
      </c>
      <c r="H31" s="99">
        <v>70.577619850000005</v>
      </c>
      <c r="I31" s="99">
        <v>1.1146661561</v>
      </c>
      <c r="J31" s="93"/>
      <c r="K31" s="93"/>
      <c r="L31" s="93"/>
      <c r="M31" s="93"/>
      <c r="N31" s="87"/>
    </row>
    <row r="32" spans="1:14" x14ac:dyDescent="0.35">
      <c r="A32" s="21" t="s">
        <v>47</v>
      </c>
      <c r="B32" s="82">
        <v>254</v>
      </c>
      <c r="C32" s="83">
        <v>1820.8379910000001</v>
      </c>
      <c r="D32" s="99">
        <v>12.285555735999999</v>
      </c>
      <c r="E32" s="99">
        <v>0.82847782349999999</v>
      </c>
      <c r="F32" s="82">
        <v>1345</v>
      </c>
      <c r="G32" s="83">
        <v>9513.2463919999991</v>
      </c>
      <c r="H32" s="99">
        <v>64.187763739000005</v>
      </c>
      <c r="I32" s="99">
        <v>1.0556261975000001</v>
      </c>
      <c r="J32" s="93"/>
      <c r="K32" s="93"/>
      <c r="L32" s="93"/>
      <c r="M32" s="93"/>
      <c r="N32" s="87"/>
    </row>
    <row r="33" spans="1:14" x14ac:dyDescent="0.35">
      <c r="A33" s="21" t="s">
        <v>216</v>
      </c>
      <c r="B33" s="82">
        <v>118</v>
      </c>
      <c r="C33" s="83">
        <v>1723.186888</v>
      </c>
      <c r="D33" s="99">
        <v>8.0969944265000002</v>
      </c>
      <c r="E33" s="99">
        <v>0.81390195860000003</v>
      </c>
      <c r="F33" s="82">
        <v>715</v>
      </c>
      <c r="G33" s="83">
        <v>10990.766756000001</v>
      </c>
      <c r="H33" s="99">
        <v>51.643949802999998</v>
      </c>
      <c r="I33" s="99">
        <v>1.8414793629999999</v>
      </c>
      <c r="J33" s="93"/>
      <c r="K33" s="93"/>
      <c r="L33" s="93"/>
      <c r="M33" s="93"/>
      <c r="N33" s="87"/>
    </row>
    <row r="34" spans="1:14" x14ac:dyDescent="0.35">
      <c r="A34" s="21" t="s">
        <v>50</v>
      </c>
      <c r="B34" s="82">
        <v>107</v>
      </c>
      <c r="C34" s="83">
        <v>696.54152599999998</v>
      </c>
      <c r="D34" s="99">
        <v>7.4275863323999998</v>
      </c>
      <c r="E34" s="99">
        <v>0.88723211759999998</v>
      </c>
      <c r="F34" s="82">
        <v>889</v>
      </c>
      <c r="G34" s="83">
        <v>6389.7565080000004</v>
      </c>
      <c r="H34" s="99">
        <v>68.137313234000004</v>
      </c>
      <c r="I34" s="99">
        <v>1.8601212974000001</v>
      </c>
      <c r="J34" s="93"/>
      <c r="K34" s="93"/>
      <c r="L34" s="93"/>
      <c r="M34" s="93"/>
      <c r="N34" s="87"/>
    </row>
    <row r="35" spans="1:14" x14ac:dyDescent="0.35">
      <c r="A35" s="21" t="s">
        <v>51</v>
      </c>
      <c r="B35" s="82">
        <v>459</v>
      </c>
      <c r="C35" s="83">
        <v>3904.8635020000002</v>
      </c>
      <c r="D35" s="99">
        <v>20.804251434000001</v>
      </c>
      <c r="E35" s="99">
        <v>1.0125647492000001</v>
      </c>
      <c r="F35" s="82">
        <v>1468</v>
      </c>
      <c r="G35" s="83">
        <v>12745.615921000001</v>
      </c>
      <c r="H35" s="99">
        <v>67.905830304000006</v>
      </c>
      <c r="I35" s="99">
        <v>1.1865368489000001</v>
      </c>
      <c r="J35" s="93"/>
      <c r="K35" s="93"/>
      <c r="L35" s="93"/>
      <c r="M35" s="93"/>
      <c r="N35" s="87"/>
    </row>
    <row r="36" spans="1:14" x14ac:dyDescent="0.35">
      <c r="A36" s="21" t="s">
        <v>217</v>
      </c>
      <c r="B36" s="82">
        <v>27</v>
      </c>
      <c r="C36" s="83">
        <v>240.226529</v>
      </c>
      <c r="D36" s="99">
        <v>9.2426137206999996</v>
      </c>
      <c r="E36" s="99">
        <v>1.1663087026000001</v>
      </c>
      <c r="F36" s="82">
        <v>169</v>
      </c>
      <c r="G36" s="83">
        <v>1503.7076059999999</v>
      </c>
      <c r="H36" s="99">
        <v>57.854511696000003</v>
      </c>
      <c r="I36" s="99">
        <v>2.9618514386000001</v>
      </c>
      <c r="J36" s="93"/>
      <c r="K36" s="93"/>
      <c r="L36" s="93"/>
      <c r="M36" s="93"/>
      <c r="N36" s="87"/>
    </row>
    <row r="37" spans="1:14" x14ac:dyDescent="0.35">
      <c r="A37" s="21" t="s">
        <v>218</v>
      </c>
      <c r="B37" s="82">
        <v>18</v>
      </c>
      <c r="C37" s="83">
        <v>2540.1418170000002</v>
      </c>
      <c r="D37" s="99">
        <v>7.2187869764999997</v>
      </c>
      <c r="E37" s="99">
        <v>1.7835612743</v>
      </c>
      <c r="F37" s="82">
        <v>147</v>
      </c>
      <c r="G37" s="83">
        <v>20227.673537999999</v>
      </c>
      <c r="H37" s="99">
        <v>57.484690548000003</v>
      </c>
      <c r="I37" s="99">
        <v>2.5353570845000002</v>
      </c>
      <c r="J37" s="93"/>
      <c r="K37" s="93"/>
      <c r="L37" s="93"/>
      <c r="M37" s="93"/>
      <c r="N37" s="87"/>
    </row>
    <row r="38" spans="1:14" x14ac:dyDescent="0.35">
      <c r="A38" s="21" t="s">
        <v>219</v>
      </c>
      <c r="B38" s="82">
        <v>84</v>
      </c>
      <c r="C38" s="83">
        <v>775.01095099999998</v>
      </c>
      <c r="D38" s="99">
        <v>19.958941238000001</v>
      </c>
      <c r="E38" s="99">
        <v>3.3238681098999998</v>
      </c>
      <c r="F38" s="82">
        <v>284</v>
      </c>
      <c r="G38" s="83">
        <v>2576.7761599999999</v>
      </c>
      <c r="H38" s="99">
        <v>66.359996507000005</v>
      </c>
      <c r="I38" s="99">
        <v>3.7776362267999999</v>
      </c>
      <c r="J38" s="93"/>
      <c r="K38" s="93"/>
      <c r="L38" s="93"/>
      <c r="M38" s="93"/>
      <c r="N38" s="87"/>
    </row>
    <row r="39" spans="1:14" x14ac:dyDescent="0.35">
      <c r="B39" s="87"/>
      <c r="C39" s="87"/>
      <c r="D39" s="87"/>
      <c r="E39" s="87"/>
      <c r="F39" s="87"/>
      <c r="G39" s="87"/>
      <c r="H39" s="87"/>
      <c r="I39" s="87"/>
      <c r="J39" s="87"/>
      <c r="K39" s="87"/>
      <c r="L39" s="87"/>
      <c r="M39" s="87"/>
      <c r="N39" s="87"/>
    </row>
    <row r="40" spans="1:14" x14ac:dyDescent="0.35">
      <c r="A40" s="6" t="s">
        <v>52</v>
      </c>
    </row>
    <row r="41" spans="1:14" ht="55.4" customHeight="1" x14ac:dyDescent="0.35">
      <c r="A41" s="7" t="s">
        <v>53</v>
      </c>
      <c r="B41" s="109" t="s">
        <v>295</v>
      </c>
      <c r="C41" s="109"/>
      <c r="D41" s="109"/>
      <c r="E41" s="109"/>
      <c r="F41" s="109"/>
      <c r="G41" s="109"/>
      <c r="H41" s="109"/>
      <c r="I41" s="109"/>
      <c r="J41" s="50"/>
      <c r="K41" s="50"/>
      <c r="L41" s="50"/>
      <c r="M41" s="50"/>
    </row>
    <row r="42" spans="1:14" ht="29.5" customHeight="1" x14ac:dyDescent="0.35">
      <c r="B42" s="109" t="s">
        <v>278</v>
      </c>
      <c r="C42" s="109"/>
      <c r="D42" s="109"/>
      <c r="E42" s="109"/>
      <c r="F42" s="109"/>
      <c r="G42" s="109"/>
      <c r="H42" s="109"/>
      <c r="I42" s="109"/>
      <c r="J42" s="50"/>
      <c r="K42" s="50"/>
      <c r="L42" s="50"/>
      <c r="M42" s="50"/>
    </row>
    <row r="43" spans="1:14" ht="35.15" customHeight="1" x14ac:dyDescent="0.35">
      <c r="A43" s="48" t="s">
        <v>152</v>
      </c>
      <c r="B43" s="109" t="s">
        <v>221</v>
      </c>
      <c r="C43" s="109"/>
      <c r="D43" s="109"/>
      <c r="E43" s="109"/>
      <c r="F43" s="109"/>
      <c r="G43" s="109"/>
      <c r="H43" s="109"/>
      <c r="I43" s="109"/>
    </row>
    <row r="44" spans="1:14" x14ac:dyDescent="0.35">
      <c r="A44" s="48" t="s">
        <v>222</v>
      </c>
      <c r="B44" s="109" t="s">
        <v>223</v>
      </c>
      <c r="C44" s="109"/>
      <c r="D44" s="109"/>
      <c r="E44" s="109"/>
      <c r="F44" s="109"/>
      <c r="G44" s="109"/>
      <c r="H44" s="109"/>
      <c r="I44" s="109"/>
    </row>
    <row r="45" spans="1:14"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5" priority="2">
      <formula>"$G3=1"</formula>
    </cfRule>
  </conditionalFormatting>
  <hyperlinks>
    <hyperlink ref="K1" location="Contents!B93" display="Contents" xr:uid="{E3C64A90-15C2-4307-902B-BAD98E73BFBD}"/>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BD890-CCCA-483A-AADC-CE1E787155FF}">
  <dimension ref="A1:N45"/>
  <sheetViews>
    <sheetView zoomScale="80" zoomScaleNormal="80" workbookViewId="0">
      <selection activeCell="A14" sqref="A14:A38"/>
    </sheetView>
  </sheetViews>
  <sheetFormatPr defaultRowHeight="14.5" x14ac:dyDescent="0.35"/>
  <cols>
    <col min="1" max="1" width="26.81640625" bestFit="1" customWidth="1"/>
    <col min="2" max="13" width="15.7265625" customWidth="1"/>
  </cols>
  <sheetData>
    <row r="1" spans="1:14"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4" s="4" customFormat="1" ht="17.25" customHeight="1" x14ac:dyDescent="0.35">
      <c r="A2" s="2" t="s">
        <v>3</v>
      </c>
      <c r="B2" s="3" t="str">
        <f>'Table 5.1'!$B$2</f>
        <v>Chapter 5: Integrating digital technologies into teaching</v>
      </c>
      <c r="C2" s="3"/>
      <c r="D2" s="3"/>
      <c r="E2" s="3"/>
      <c r="F2" s="3"/>
      <c r="G2" s="3"/>
      <c r="H2" s="70"/>
      <c r="I2" s="70"/>
      <c r="J2" s="70"/>
      <c r="K2" s="3"/>
    </row>
    <row r="3" spans="1:14" s="4" customFormat="1" ht="17.25" customHeight="1" x14ac:dyDescent="0.35">
      <c r="A3" s="2"/>
      <c r="B3" s="3"/>
      <c r="C3" s="3"/>
      <c r="D3" s="3"/>
      <c r="E3" s="3"/>
      <c r="F3" s="3"/>
      <c r="G3" s="3"/>
      <c r="H3" s="70"/>
      <c r="I3" s="70"/>
      <c r="J3" s="70"/>
      <c r="K3" s="3"/>
    </row>
    <row r="4" spans="1:14" s="4" customFormat="1" ht="17.25" customHeight="1" x14ac:dyDescent="0.35">
      <c r="A4" s="2" t="s">
        <v>6</v>
      </c>
      <c r="B4" s="3" t="s">
        <v>291</v>
      </c>
      <c r="C4" s="3"/>
      <c r="D4" s="3"/>
      <c r="E4" s="3"/>
      <c r="F4" s="3"/>
      <c r="G4" s="3"/>
      <c r="H4" s="70"/>
      <c r="I4" s="70"/>
      <c r="J4" s="70"/>
      <c r="K4" s="3"/>
    </row>
    <row r="5" spans="1:14" s="4" customFormat="1" ht="17.25" customHeight="1" x14ac:dyDescent="0.35">
      <c r="A5" s="2"/>
      <c r="B5" s="3"/>
      <c r="C5" s="3"/>
      <c r="D5" s="3"/>
      <c r="E5" s="3"/>
      <c r="F5" s="3"/>
      <c r="G5" s="3"/>
      <c r="H5" s="70"/>
      <c r="I5" s="70"/>
      <c r="J5" s="70"/>
      <c r="K5" s="3"/>
    </row>
    <row r="6" spans="1:14" ht="17.25" customHeight="1" x14ac:dyDescent="0.35">
      <c r="A6" s="2" t="s">
        <v>8</v>
      </c>
      <c r="B6" s="3">
        <v>2023</v>
      </c>
      <c r="C6" s="3"/>
      <c r="D6" s="3"/>
      <c r="E6" s="3"/>
      <c r="F6" s="3"/>
      <c r="G6" s="3"/>
      <c r="H6" s="70"/>
      <c r="I6" s="70"/>
      <c r="J6" s="70"/>
      <c r="K6" s="3"/>
    </row>
    <row r="7" spans="1:14" ht="17.25" customHeight="1" x14ac:dyDescent="0.35">
      <c r="A7" s="5"/>
    </row>
    <row r="8" spans="1:14" ht="24" customHeight="1" x14ac:dyDescent="0.35">
      <c r="A8" s="2" t="s">
        <v>9</v>
      </c>
      <c r="B8" s="16" t="s">
        <v>296</v>
      </c>
      <c r="C8" s="17"/>
      <c r="D8" s="17"/>
      <c r="E8" s="17"/>
      <c r="F8" s="17"/>
      <c r="G8" s="17"/>
      <c r="H8" s="68"/>
      <c r="I8" s="68"/>
      <c r="J8" s="68"/>
      <c r="K8" s="17"/>
    </row>
    <row r="9" spans="1:14" x14ac:dyDescent="0.35">
      <c r="A9" s="2" t="s">
        <v>11</v>
      </c>
      <c r="B9" s="3" t="s">
        <v>12</v>
      </c>
      <c r="C9" s="18"/>
      <c r="D9" s="18"/>
      <c r="E9" s="18"/>
      <c r="F9" s="18"/>
      <c r="G9" s="18"/>
      <c r="H9" s="18"/>
      <c r="I9" s="18"/>
      <c r="J9" s="18"/>
      <c r="K9" s="18"/>
    </row>
    <row r="12" spans="1:14" ht="14.5" customHeight="1" x14ac:dyDescent="0.35">
      <c r="B12" s="130" t="s">
        <v>250</v>
      </c>
      <c r="C12" s="131"/>
      <c r="D12" s="131"/>
      <c r="E12" s="132"/>
      <c r="F12" s="130" t="s">
        <v>251</v>
      </c>
      <c r="G12" s="131"/>
      <c r="H12" s="131"/>
      <c r="I12" s="132"/>
    </row>
    <row r="13" spans="1:14" ht="28" x14ac:dyDescent="0.35">
      <c r="A13" s="23"/>
      <c r="B13" s="22" t="s">
        <v>19</v>
      </c>
      <c r="C13" s="22" t="s">
        <v>20</v>
      </c>
      <c r="D13" s="22" t="s">
        <v>21</v>
      </c>
      <c r="E13" s="22" t="s">
        <v>22</v>
      </c>
      <c r="F13" s="22" t="s">
        <v>19</v>
      </c>
      <c r="G13" s="22" t="s">
        <v>20</v>
      </c>
      <c r="H13" s="22" t="s">
        <v>21</v>
      </c>
      <c r="I13" s="22" t="s">
        <v>22</v>
      </c>
      <c r="J13" s="34"/>
      <c r="K13" s="34"/>
      <c r="L13" s="34"/>
      <c r="M13" s="34"/>
    </row>
    <row r="14" spans="1:14" x14ac:dyDescent="0.35">
      <c r="A14" s="21" t="s">
        <v>208</v>
      </c>
      <c r="B14" s="82">
        <v>160</v>
      </c>
      <c r="C14" s="83">
        <v>1953.900911</v>
      </c>
      <c r="D14" s="99">
        <v>11.990813903999999</v>
      </c>
      <c r="E14" s="99">
        <v>1.3075822698999999</v>
      </c>
      <c r="F14" s="82">
        <v>950</v>
      </c>
      <c r="G14" s="83">
        <v>11959.277463</v>
      </c>
      <c r="H14" s="99">
        <v>73.392396562000002</v>
      </c>
      <c r="I14" s="99">
        <v>1.7316995659000001</v>
      </c>
      <c r="J14" s="93"/>
      <c r="K14" s="93"/>
      <c r="L14" s="93"/>
      <c r="M14" s="93"/>
      <c r="N14" s="87"/>
    </row>
    <row r="15" spans="1:14" x14ac:dyDescent="0.35">
      <c r="A15" s="21" t="s">
        <v>29</v>
      </c>
      <c r="B15" s="82">
        <v>582</v>
      </c>
      <c r="C15" s="83">
        <v>7247.3839159999998</v>
      </c>
      <c r="D15" s="99">
        <v>19.333888002999998</v>
      </c>
      <c r="E15" s="99">
        <v>0.92544879609999997</v>
      </c>
      <c r="F15" s="82">
        <v>2067</v>
      </c>
      <c r="G15" s="83">
        <v>25428.213398</v>
      </c>
      <c r="H15" s="99">
        <v>67.834992</v>
      </c>
      <c r="I15" s="99">
        <v>1.0713462369</v>
      </c>
      <c r="J15" s="93"/>
      <c r="K15" s="93"/>
      <c r="L15" s="93"/>
      <c r="M15" s="93"/>
      <c r="N15" s="87"/>
    </row>
    <row r="16" spans="1:14" x14ac:dyDescent="0.35">
      <c r="A16" s="21" t="s">
        <v>209</v>
      </c>
      <c r="B16" s="82">
        <v>105</v>
      </c>
      <c r="C16" s="83">
        <v>1306.976762</v>
      </c>
      <c r="D16" s="99">
        <v>13.152646079</v>
      </c>
      <c r="E16" s="99">
        <v>1.6465355307</v>
      </c>
      <c r="F16" s="82">
        <v>602</v>
      </c>
      <c r="G16" s="83">
        <v>7168.0162639999999</v>
      </c>
      <c r="H16" s="99">
        <v>72.134703357000006</v>
      </c>
      <c r="I16" s="99">
        <v>2.0503884563999999</v>
      </c>
      <c r="J16" s="93"/>
      <c r="K16" s="93"/>
      <c r="L16" s="93"/>
      <c r="M16" s="93"/>
      <c r="N16" s="87"/>
    </row>
    <row r="17" spans="1:14" x14ac:dyDescent="0.35">
      <c r="A17" s="21" t="s">
        <v>210</v>
      </c>
      <c r="B17" s="82">
        <v>260</v>
      </c>
      <c r="C17" s="83">
        <v>28836.245209000001</v>
      </c>
      <c r="D17" s="99">
        <v>13.524050643000001</v>
      </c>
      <c r="E17" s="99">
        <v>1.1815551624</v>
      </c>
      <c r="F17" s="82">
        <v>1272</v>
      </c>
      <c r="G17" s="83">
        <v>118906.401426</v>
      </c>
      <c r="H17" s="99">
        <v>55.766490505999997</v>
      </c>
      <c r="I17" s="99">
        <v>1.4382986803</v>
      </c>
      <c r="J17" s="93"/>
      <c r="K17" s="93"/>
      <c r="L17" s="93"/>
      <c r="M17" s="93"/>
      <c r="N17" s="87"/>
    </row>
    <row r="18" spans="1:14" x14ac:dyDescent="0.35">
      <c r="A18" s="21" t="s">
        <v>32</v>
      </c>
      <c r="B18" s="82">
        <v>445</v>
      </c>
      <c r="C18" s="83">
        <v>5046.1866060000002</v>
      </c>
      <c r="D18" s="99">
        <v>19.450422401000001</v>
      </c>
      <c r="E18" s="99">
        <v>0.93018180500000003</v>
      </c>
      <c r="F18" s="82">
        <v>1469</v>
      </c>
      <c r="G18" s="83">
        <v>16886.428508000001</v>
      </c>
      <c r="H18" s="99">
        <v>65.088391087000005</v>
      </c>
      <c r="I18" s="99">
        <v>1.0255337151999999</v>
      </c>
      <c r="J18" s="93"/>
      <c r="K18" s="93"/>
      <c r="L18" s="93"/>
      <c r="M18" s="93"/>
      <c r="N18" s="87"/>
    </row>
    <row r="19" spans="1:14" x14ac:dyDescent="0.35">
      <c r="A19" s="21" t="s">
        <v>33</v>
      </c>
      <c r="B19" s="82">
        <v>1232</v>
      </c>
      <c r="C19" s="83">
        <v>25597.383473999998</v>
      </c>
      <c r="D19" s="99">
        <v>20.492099251999999</v>
      </c>
      <c r="E19" s="99">
        <v>0.79864975599999999</v>
      </c>
      <c r="F19" s="82">
        <v>3827</v>
      </c>
      <c r="G19" s="83">
        <v>77898.680435000002</v>
      </c>
      <c r="H19" s="99">
        <v>62.362135281999997</v>
      </c>
      <c r="I19" s="99">
        <v>0.89974264029999995</v>
      </c>
      <c r="J19" s="93"/>
      <c r="K19" s="93"/>
      <c r="L19" s="93"/>
      <c r="M19" s="93"/>
      <c r="N19" s="87"/>
    </row>
    <row r="20" spans="1:14" x14ac:dyDescent="0.35">
      <c r="A20" s="21" t="s">
        <v>211</v>
      </c>
      <c r="B20" s="82">
        <v>183</v>
      </c>
      <c r="C20" s="83">
        <v>19006.214752</v>
      </c>
      <c r="D20" s="99">
        <v>12.930786498</v>
      </c>
      <c r="E20" s="99">
        <v>1.1653892882000001</v>
      </c>
      <c r="F20" s="82">
        <v>880</v>
      </c>
      <c r="G20" s="83">
        <v>89691.817261999997</v>
      </c>
      <c r="H20" s="99">
        <v>61.021395095999999</v>
      </c>
      <c r="I20" s="99">
        <v>1.3404189001</v>
      </c>
      <c r="J20" s="93"/>
      <c r="K20" s="93"/>
      <c r="L20" s="93"/>
      <c r="M20" s="93"/>
      <c r="N20" s="87"/>
    </row>
    <row r="21" spans="1:14" x14ac:dyDescent="0.35">
      <c r="A21" s="21" t="s">
        <v>35</v>
      </c>
      <c r="B21" s="82">
        <v>174</v>
      </c>
      <c r="C21" s="83">
        <v>1103.6920480000001</v>
      </c>
      <c r="D21" s="99">
        <v>9.5989103077000006</v>
      </c>
      <c r="E21" s="99">
        <v>1.0020953295999999</v>
      </c>
      <c r="F21" s="82">
        <v>1273</v>
      </c>
      <c r="G21" s="83">
        <v>7875.6245070000004</v>
      </c>
      <c r="H21" s="99">
        <v>68.495023959999997</v>
      </c>
      <c r="I21" s="99">
        <v>1.1095292295000001</v>
      </c>
      <c r="J21" s="93"/>
      <c r="K21" s="93"/>
      <c r="L21" s="93"/>
      <c r="M21" s="93"/>
      <c r="N21" s="87"/>
    </row>
    <row r="22" spans="1:14" x14ac:dyDescent="0.35">
      <c r="A22" s="21" t="s">
        <v>36</v>
      </c>
      <c r="B22" s="82">
        <v>445</v>
      </c>
      <c r="C22" s="83">
        <v>26014.718184000001</v>
      </c>
      <c r="D22" s="99">
        <v>21.287523913000001</v>
      </c>
      <c r="E22" s="99">
        <v>1.1660328608999999</v>
      </c>
      <c r="F22" s="82">
        <v>1413</v>
      </c>
      <c r="G22" s="83">
        <v>80443.984740999993</v>
      </c>
      <c r="H22" s="99">
        <v>65.826323266000003</v>
      </c>
      <c r="I22" s="99">
        <v>1.2344250487999999</v>
      </c>
      <c r="J22" s="93"/>
      <c r="K22" s="93"/>
      <c r="L22" s="93"/>
      <c r="M22" s="93"/>
      <c r="N22" s="87"/>
    </row>
    <row r="23" spans="1:14" x14ac:dyDescent="0.35">
      <c r="A23" s="21" t="s">
        <v>212</v>
      </c>
      <c r="B23" s="82">
        <v>257</v>
      </c>
      <c r="C23" s="83">
        <v>630.41811800000005</v>
      </c>
      <c r="D23" s="99">
        <v>25.636973260000001</v>
      </c>
      <c r="E23" s="99">
        <v>1.7536462815</v>
      </c>
      <c r="F23" s="82">
        <v>653</v>
      </c>
      <c r="G23" s="83">
        <v>1581.0345219999999</v>
      </c>
      <c r="H23" s="99">
        <v>64.295328118</v>
      </c>
      <c r="I23" s="99">
        <v>1.9040018746</v>
      </c>
      <c r="J23" s="93"/>
      <c r="K23" s="93"/>
      <c r="L23" s="93"/>
      <c r="M23" s="93"/>
      <c r="N23" s="87"/>
    </row>
    <row r="24" spans="1:14" x14ac:dyDescent="0.35">
      <c r="A24" s="21" t="s">
        <v>38</v>
      </c>
      <c r="B24" s="82">
        <v>236</v>
      </c>
      <c r="C24" s="83">
        <v>925.76459</v>
      </c>
      <c r="D24" s="99">
        <v>13.742610435</v>
      </c>
      <c r="E24" s="99">
        <v>1.1133284709</v>
      </c>
      <c r="F24" s="82">
        <v>1212</v>
      </c>
      <c r="G24" s="83">
        <v>5132.6958029999996</v>
      </c>
      <c r="H24" s="99">
        <v>76.192846110999994</v>
      </c>
      <c r="I24" s="99">
        <v>1.3644006633000001</v>
      </c>
      <c r="J24" s="93"/>
      <c r="K24" s="93"/>
      <c r="L24" s="93"/>
      <c r="M24" s="93"/>
      <c r="N24" s="87"/>
    </row>
    <row r="25" spans="1:14" x14ac:dyDescent="0.35">
      <c r="A25" s="21" t="s">
        <v>40</v>
      </c>
      <c r="B25" s="82">
        <v>320</v>
      </c>
      <c r="C25" s="83">
        <v>6264.1364819999999</v>
      </c>
      <c r="D25" s="99">
        <v>20.333731276999998</v>
      </c>
      <c r="E25" s="99">
        <v>1.3045343666</v>
      </c>
      <c r="F25" s="82">
        <v>1006</v>
      </c>
      <c r="G25" s="83">
        <v>19916.590525</v>
      </c>
      <c r="H25" s="99">
        <v>64.650347397999994</v>
      </c>
      <c r="I25" s="99">
        <v>1.4061630033000001</v>
      </c>
      <c r="J25" s="93"/>
      <c r="K25" s="93"/>
      <c r="L25" s="93"/>
      <c r="M25" s="93"/>
      <c r="N25" s="87"/>
    </row>
    <row r="26" spans="1:14" x14ac:dyDescent="0.35">
      <c r="A26" s="21" t="s">
        <v>213</v>
      </c>
      <c r="B26" s="82">
        <v>85</v>
      </c>
      <c r="C26" s="83">
        <v>348.62614300000001</v>
      </c>
      <c r="D26" s="99">
        <v>21.092067461999999</v>
      </c>
      <c r="E26" s="99">
        <v>2.4484289312</v>
      </c>
      <c r="F26" s="82">
        <v>265</v>
      </c>
      <c r="G26" s="83">
        <v>1134.7468819999999</v>
      </c>
      <c r="H26" s="99">
        <v>68.652791090999997</v>
      </c>
      <c r="I26" s="99">
        <v>2.9340830335999999</v>
      </c>
      <c r="J26" s="93"/>
      <c r="K26" s="93"/>
      <c r="L26" s="93"/>
      <c r="M26" s="93"/>
      <c r="N26" s="87"/>
    </row>
    <row r="27" spans="1:14" x14ac:dyDescent="0.35">
      <c r="A27" s="21" t="s">
        <v>214</v>
      </c>
      <c r="B27" s="82">
        <v>264</v>
      </c>
      <c r="C27" s="83">
        <v>4723.0869210000001</v>
      </c>
      <c r="D27" s="99">
        <v>17.197504308999999</v>
      </c>
      <c r="E27" s="99">
        <v>1.115498965</v>
      </c>
      <c r="F27" s="82">
        <v>931</v>
      </c>
      <c r="G27" s="83">
        <v>16302.309918000001</v>
      </c>
      <c r="H27" s="99">
        <v>59.359281275999997</v>
      </c>
      <c r="I27" s="99">
        <v>1.4442617128999999</v>
      </c>
      <c r="J27" s="93"/>
      <c r="K27" s="93"/>
      <c r="L27" s="93"/>
      <c r="M27" s="93"/>
      <c r="N27" s="87"/>
    </row>
    <row r="28" spans="1:14" x14ac:dyDescent="0.35">
      <c r="A28" s="21" t="s">
        <v>43</v>
      </c>
      <c r="B28" s="82">
        <v>302</v>
      </c>
      <c r="C28" s="83">
        <v>3319.05375</v>
      </c>
      <c r="D28" s="99">
        <v>15.029536579</v>
      </c>
      <c r="E28" s="99">
        <v>0.97071127670000001</v>
      </c>
      <c r="F28" s="82">
        <v>1387</v>
      </c>
      <c r="G28" s="83">
        <v>14950.822853</v>
      </c>
      <c r="H28" s="99">
        <v>67.701205193999996</v>
      </c>
      <c r="I28" s="99">
        <v>1.1786113474</v>
      </c>
      <c r="J28" s="93"/>
      <c r="K28" s="93"/>
      <c r="L28" s="93"/>
      <c r="M28" s="93"/>
      <c r="N28" s="87"/>
    </row>
    <row r="29" spans="1:14" x14ac:dyDescent="0.35">
      <c r="A29" s="21" t="s">
        <v>44</v>
      </c>
      <c r="B29" s="82">
        <v>508</v>
      </c>
      <c r="C29" s="83">
        <v>17261.69456</v>
      </c>
      <c r="D29" s="99">
        <v>30.752598313</v>
      </c>
      <c r="E29" s="99">
        <v>1.5536398756000001</v>
      </c>
      <c r="F29" s="82">
        <v>1010</v>
      </c>
      <c r="G29" s="83">
        <v>35387.980653999999</v>
      </c>
      <c r="H29" s="99">
        <v>63.045510993999997</v>
      </c>
      <c r="I29" s="99">
        <v>1.9117151826000001</v>
      </c>
      <c r="J29" s="93"/>
      <c r="K29" s="93"/>
      <c r="L29" s="93"/>
      <c r="M29" s="93"/>
      <c r="N29" s="87"/>
    </row>
    <row r="30" spans="1:14" x14ac:dyDescent="0.35">
      <c r="A30" s="21" t="s">
        <v>45</v>
      </c>
      <c r="B30" s="82">
        <v>206</v>
      </c>
      <c r="C30" s="83">
        <v>665.08730300000002</v>
      </c>
      <c r="D30" s="99">
        <v>8.9146160464000008</v>
      </c>
      <c r="E30" s="99">
        <v>0.71954443150000003</v>
      </c>
      <c r="F30" s="82">
        <v>1641</v>
      </c>
      <c r="G30" s="83">
        <v>5391.929521</v>
      </c>
      <c r="H30" s="99">
        <v>72.271687010999997</v>
      </c>
      <c r="I30" s="99">
        <v>1.0356865993</v>
      </c>
      <c r="J30" s="93"/>
      <c r="K30" s="93"/>
      <c r="L30" s="93"/>
      <c r="M30" s="93"/>
      <c r="N30" s="87"/>
    </row>
    <row r="31" spans="1:14" x14ac:dyDescent="0.35">
      <c r="A31" s="21" t="s">
        <v>215</v>
      </c>
      <c r="B31" s="82">
        <v>304</v>
      </c>
      <c r="C31" s="83">
        <v>3527.9917049999999</v>
      </c>
      <c r="D31" s="99">
        <v>13.244796166</v>
      </c>
      <c r="E31" s="99">
        <v>0.98587247580000004</v>
      </c>
      <c r="F31" s="82">
        <v>1775</v>
      </c>
      <c r="G31" s="83">
        <v>20492.699747999999</v>
      </c>
      <c r="H31" s="99">
        <v>76.933749781000003</v>
      </c>
      <c r="I31" s="99">
        <v>1.0602879596000001</v>
      </c>
      <c r="J31" s="93"/>
      <c r="K31" s="93"/>
      <c r="L31" s="93"/>
      <c r="M31" s="93"/>
      <c r="N31" s="87"/>
    </row>
    <row r="32" spans="1:14" x14ac:dyDescent="0.35">
      <c r="A32" s="21" t="s">
        <v>47</v>
      </c>
      <c r="B32" s="82">
        <v>138</v>
      </c>
      <c r="C32" s="83">
        <v>904.67661799999996</v>
      </c>
      <c r="D32" s="99">
        <v>6.1326936224999997</v>
      </c>
      <c r="E32" s="99">
        <v>0.61649536900000002</v>
      </c>
      <c r="F32" s="82">
        <v>1263</v>
      </c>
      <c r="G32" s="83">
        <v>9078.5238969999991</v>
      </c>
      <c r="H32" s="99">
        <v>61.542217934</v>
      </c>
      <c r="I32" s="99">
        <v>1.1581530385000001</v>
      </c>
      <c r="J32" s="93"/>
      <c r="K32" s="93"/>
      <c r="L32" s="93"/>
      <c r="M32" s="93"/>
      <c r="N32" s="87"/>
    </row>
    <row r="33" spans="1:14" x14ac:dyDescent="0.35">
      <c r="A33" s="21" t="s">
        <v>216</v>
      </c>
      <c r="B33" s="82">
        <v>164</v>
      </c>
      <c r="C33" s="83">
        <v>2454.1900869999999</v>
      </c>
      <c r="D33" s="99">
        <v>11.456613295</v>
      </c>
      <c r="E33" s="99">
        <v>1.2435721795000001</v>
      </c>
      <c r="F33" s="82">
        <v>838</v>
      </c>
      <c r="G33" s="83">
        <v>13150.226790999999</v>
      </c>
      <c r="H33" s="99">
        <v>61.387691154000002</v>
      </c>
      <c r="I33" s="99">
        <v>1.4969884136</v>
      </c>
      <c r="J33" s="93"/>
      <c r="K33" s="93"/>
      <c r="L33" s="93"/>
      <c r="M33" s="93"/>
      <c r="N33" s="87"/>
    </row>
    <row r="34" spans="1:14" x14ac:dyDescent="0.35">
      <c r="A34" s="21" t="s">
        <v>50</v>
      </c>
      <c r="B34" s="82">
        <v>176</v>
      </c>
      <c r="C34" s="83">
        <v>1467.764938</v>
      </c>
      <c r="D34" s="99">
        <v>15.675923307</v>
      </c>
      <c r="E34" s="99">
        <v>2.1452800134999999</v>
      </c>
      <c r="F34" s="82">
        <v>979</v>
      </c>
      <c r="G34" s="83">
        <v>6628.0067220000001</v>
      </c>
      <c r="H34" s="99">
        <v>70.787986812</v>
      </c>
      <c r="I34" s="99">
        <v>2.3768392734999999</v>
      </c>
      <c r="J34" s="93"/>
      <c r="K34" s="93"/>
      <c r="L34" s="93"/>
      <c r="M34" s="93"/>
      <c r="N34" s="87"/>
    </row>
    <row r="35" spans="1:14" x14ac:dyDescent="0.35">
      <c r="A35" s="21" t="s">
        <v>51</v>
      </c>
      <c r="B35" s="82">
        <v>394</v>
      </c>
      <c r="C35" s="83">
        <v>3341.6294779999998</v>
      </c>
      <c r="D35" s="99">
        <v>17.945820620999999</v>
      </c>
      <c r="E35" s="99">
        <v>0.94916865689999996</v>
      </c>
      <c r="F35" s="82">
        <v>1484</v>
      </c>
      <c r="G35" s="83">
        <v>12618.128051</v>
      </c>
      <c r="H35" s="99">
        <v>67.764144430000002</v>
      </c>
      <c r="I35" s="99">
        <v>1.5748178646</v>
      </c>
      <c r="J35" s="93"/>
      <c r="K35" s="93"/>
      <c r="L35" s="93"/>
      <c r="M35" s="93"/>
      <c r="N35" s="87"/>
    </row>
    <row r="36" spans="1:14" x14ac:dyDescent="0.35">
      <c r="A36" s="21" t="s">
        <v>217</v>
      </c>
      <c r="B36" s="82">
        <v>14</v>
      </c>
      <c r="C36" s="83">
        <v>143.524159</v>
      </c>
      <c r="D36" s="99">
        <v>5.5646770541999997</v>
      </c>
      <c r="E36" s="99">
        <v>1.8434937849999999</v>
      </c>
      <c r="F36" s="82">
        <v>182</v>
      </c>
      <c r="G36" s="83">
        <v>1656.866831</v>
      </c>
      <c r="H36" s="99">
        <v>64.239559960999998</v>
      </c>
      <c r="I36" s="99">
        <v>1.9508389568</v>
      </c>
      <c r="J36" s="93"/>
      <c r="K36" s="93"/>
      <c r="L36" s="93"/>
      <c r="M36" s="93"/>
      <c r="N36" s="87"/>
    </row>
    <row r="37" spans="1:14" x14ac:dyDescent="0.35">
      <c r="A37" s="21" t="s">
        <v>218</v>
      </c>
      <c r="B37" s="82">
        <v>34</v>
      </c>
      <c r="C37" s="83">
        <v>4397.0397229999999</v>
      </c>
      <c r="D37" s="99">
        <v>12.495874392999999</v>
      </c>
      <c r="E37" s="99">
        <v>2.0882296361999999</v>
      </c>
      <c r="F37" s="82">
        <v>173</v>
      </c>
      <c r="G37" s="83">
        <v>24486.512852</v>
      </c>
      <c r="H37" s="99">
        <v>69.587815487</v>
      </c>
      <c r="I37" s="99">
        <v>3.6276795397999999</v>
      </c>
      <c r="J37" s="93"/>
      <c r="K37" s="93"/>
      <c r="L37" s="93"/>
      <c r="M37" s="93"/>
      <c r="N37" s="87"/>
    </row>
    <row r="38" spans="1:14" x14ac:dyDescent="0.35">
      <c r="A38" s="21" t="s">
        <v>219</v>
      </c>
      <c r="B38" s="82">
        <v>67</v>
      </c>
      <c r="C38" s="83">
        <v>621.31844999999998</v>
      </c>
      <c r="D38" s="99">
        <v>16.120525278999999</v>
      </c>
      <c r="E38" s="99">
        <v>2.9396501832999999</v>
      </c>
      <c r="F38" s="82">
        <v>296</v>
      </c>
      <c r="G38" s="83">
        <v>2736.6695249999998</v>
      </c>
      <c r="H38" s="99">
        <v>71.004732403000006</v>
      </c>
      <c r="I38" s="99">
        <v>3.8978010844000002</v>
      </c>
      <c r="J38" s="93"/>
      <c r="K38" s="93"/>
      <c r="L38" s="93"/>
      <c r="M38" s="93"/>
      <c r="N38" s="87"/>
    </row>
    <row r="39" spans="1:14" x14ac:dyDescent="0.35">
      <c r="B39" s="87"/>
      <c r="C39" s="87"/>
      <c r="D39" s="87"/>
      <c r="E39" s="87"/>
      <c r="F39" s="87"/>
      <c r="G39" s="87"/>
      <c r="H39" s="87"/>
      <c r="I39" s="87"/>
      <c r="J39" s="87"/>
      <c r="K39" s="87"/>
      <c r="L39" s="87"/>
      <c r="M39" s="87"/>
      <c r="N39" s="87"/>
    </row>
    <row r="40" spans="1:14" x14ac:dyDescent="0.35">
      <c r="A40" s="6" t="s">
        <v>52</v>
      </c>
    </row>
    <row r="41" spans="1:14" ht="73.5" customHeight="1" x14ac:dyDescent="0.35">
      <c r="A41" s="7" t="s">
        <v>53</v>
      </c>
      <c r="B41" s="109" t="s">
        <v>297</v>
      </c>
      <c r="C41" s="109"/>
      <c r="D41" s="109"/>
      <c r="E41" s="109"/>
      <c r="F41" s="109"/>
      <c r="G41" s="109"/>
      <c r="H41" s="109"/>
      <c r="I41" s="109"/>
      <c r="J41" s="50"/>
      <c r="K41" s="50"/>
      <c r="L41" s="50"/>
      <c r="M41" s="50"/>
    </row>
    <row r="42" spans="1:14" ht="32.25" customHeight="1" x14ac:dyDescent="0.35">
      <c r="B42" s="109" t="s">
        <v>278</v>
      </c>
      <c r="C42" s="109"/>
      <c r="D42" s="109"/>
      <c r="E42" s="109"/>
      <c r="F42" s="109"/>
      <c r="G42" s="109"/>
      <c r="H42" s="109"/>
      <c r="I42" s="109"/>
      <c r="J42" s="50"/>
      <c r="K42" s="50"/>
      <c r="L42" s="50"/>
      <c r="M42" s="50"/>
    </row>
    <row r="43" spans="1:14" ht="31.4" customHeight="1" x14ac:dyDescent="0.35">
      <c r="A43" s="48" t="s">
        <v>152</v>
      </c>
      <c r="B43" s="109" t="s">
        <v>221</v>
      </c>
      <c r="C43" s="109"/>
      <c r="D43" s="109"/>
      <c r="E43" s="109"/>
      <c r="F43" s="109"/>
      <c r="G43" s="109"/>
      <c r="H43" s="109"/>
      <c r="I43" s="109"/>
    </row>
    <row r="44" spans="1:14" x14ac:dyDescent="0.35">
      <c r="A44" s="48" t="s">
        <v>222</v>
      </c>
      <c r="B44" s="109" t="s">
        <v>223</v>
      </c>
      <c r="C44" s="109"/>
      <c r="D44" s="109"/>
      <c r="E44" s="109"/>
      <c r="F44" s="109"/>
      <c r="G44" s="109"/>
      <c r="H44" s="109"/>
      <c r="I44" s="109"/>
    </row>
    <row r="45" spans="1:14"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4" priority="2">
      <formula>"$G3=1"</formula>
    </cfRule>
  </conditionalFormatting>
  <hyperlinks>
    <hyperlink ref="K1" location="Contents!B94" display="Contents" xr:uid="{6C0F7740-C113-4E48-B263-B2DCA2778398}"/>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EB86B-2581-4909-8105-36E0602B5E45}">
  <dimension ref="A1:N45"/>
  <sheetViews>
    <sheetView zoomScale="80" zoomScaleNormal="80" workbookViewId="0">
      <selection activeCell="A14" sqref="A14:A38"/>
    </sheetView>
  </sheetViews>
  <sheetFormatPr defaultRowHeight="14.5" x14ac:dyDescent="0.35"/>
  <cols>
    <col min="1" max="1" width="26.81640625" bestFit="1" customWidth="1"/>
    <col min="2" max="13" width="15.7265625" customWidth="1"/>
  </cols>
  <sheetData>
    <row r="1" spans="1:14"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4" s="4" customFormat="1" ht="17.25" customHeight="1" x14ac:dyDescent="0.35">
      <c r="A2" s="2" t="s">
        <v>3</v>
      </c>
      <c r="B2" s="3" t="str">
        <f>'Table 5.1'!$B$2</f>
        <v>Chapter 5: Integrating digital technologies into teaching</v>
      </c>
      <c r="C2" s="3"/>
      <c r="D2" s="3"/>
      <c r="E2" s="3"/>
      <c r="F2" s="3"/>
      <c r="G2" s="3"/>
      <c r="H2" s="3"/>
      <c r="I2" s="3"/>
      <c r="J2" s="3"/>
      <c r="K2" s="3"/>
    </row>
    <row r="3" spans="1:14" s="4" customFormat="1" ht="17.25" customHeight="1" x14ac:dyDescent="0.35">
      <c r="A3" s="2"/>
      <c r="B3" s="3"/>
      <c r="C3" s="3"/>
      <c r="D3" s="3"/>
      <c r="E3" s="3"/>
      <c r="F3" s="3"/>
      <c r="G3" s="3"/>
      <c r="H3" s="3"/>
      <c r="I3" s="3"/>
      <c r="J3" s="3"/>
      <c r="K3" s="3"/>
    </row>
    <row r="4" spans="1:14" s="4" customFormat="1" ht="17.25" customHeight="1" x14ac:dyDescent="0.35">
      <c r="A4" s="2" t="s">
        <v>6</v>
      </c>
      <c r="B4" s="3" t="s">
        <v>291</v>
      </c>
      <c r="C4" s="3"/>
      <c r="D4" s="3"/>
      <c r="E4" s="3"/>
      <c r="F4" s="3"/>
      <c r="G4" s="3"/>
      <c r="H4" s="3"/>
      <c r="I4" s="3"/>
      <c r="J4" s="3"/>
      <c r="K4" s="3"/>
    </row>
    <row r="5" spans="1:14" s="4" customFormat="1" ht="17.25" customHeight="1" x14ac:dyDescent="0.35">
      <c r="A5" s="2"/>
      <c r="B5" s="3"/>
      <c r="C5" s="3"/>
      <c r="D5" s="3"/>
      <c r="E5" s="3"/>
      <c r="F5" s="3"/>
      <c r="G5" s="3"/>
      <c r="H5" s="3"/>
      <c r="I5" s="3"/>
      <c r="J5" s="3"/>
      <c r="K5" s="3"/>
    </row>
    <row r="6" spans="1:14" ht="17.25" customHeight="1" x14ac:dyDescent="0.35">
      <c r="A6" s="2" t="s">
        <v>8</v>
      </c>
      <c r="B6" s="3">
        <v>2023</v>
      </c>
      <c r="C6" s="3"/>
      <c r="D6" s="3"/>
      <c r="E6" s="3"/>
      <c r="F6" s="3"/>
      <c r="G6" s="3"/>
      <c r="H6" s="3"/>
      <c r="I6" s="3"/>
      <c r="J6" s="3"/>
      <c r="K6" s="3"/>
    </row>
    <row r="7" spans="1:14" ht="17.25" customHeight="1" x14ac:dyDescent="0.35">
      <c r="A7" s="5"/>
    </row>
    <row r="8" spans="1:14" ht="24" customHeight="1" x14ac:dyDescent="0.35">
      <c r="A8" s="2" t="s">
        <v>9</v>
      </c>
      <c r="B8" s="16" t="s">
        <v>298</v>
      </c>
      <c r="C8" s="17"/>
      <c r="D8" s="17"/>
      <c r="E8" s="17"/>
      <c r="F8" s="17"/>
      <c r="G8" s="68"/>
      <c r="H8" s="68"/>
      <c r="I8" s="68"/>
      <c r="J8" s="68"/>
      <c r="K8" s="68"/>
    </row>
    <row r="9" spans="1:14" x14ac:dyDescent="0.35">
      <c r="A9" s="2" t="s">
        <v>11</v>
      </c>
      <c r="B9" s="3" t="s">
        <v>12</v>
      </c>
      <c r="C9" s="18"/>
      <c r="D9" s="18"/>
      <c r="E9" s="18"/>
      <c r="F9" s="18"/>
      <c r="G9" s="18"/>
      <c r="H9" s="18"/>
      <c r="I9" s="18"/>
      <c r="J9" s="18"/>
      <c r="K9" s="18"/>
    </row>
    <row r="12" spans="1:14" ht="14.5" customHeight="1" x14ac:dyDescent="0.35">
      <c r="B12" s="130" t="s">
        <v>250</v>
      </c>
      <c r="C12" s="131"/>
      <c r="D12" s="131"/>
      <c r="E12" s="132"/>
      <c r="F12" s="130" t="s">
        <v>251</v>
      </c>
      <c r="G12" s="131"/>
      <c r="H12" s="131"/>
      <c r="I12" s="132"/>
    </row>
    <row r="13" spans="1:14" ht="28" x14ac:dyDescent="0.35">
      <c r="A13" s="23"/>
      <c r="B13" s="22" t="s">
        <v>19</v>
      </c>
      <c r="C13" s="22" t="s">
        <v>20</v>
      </c>
      <c r="D13" s="22" t="s">
        <v>21</v>
      </c>
      <c r="E13" s="22" t="s">
        <v>22</v>
      </c>
      <c r="F13" s="22" t="s">
        <v>19</v>
      </c>
      <c r="G13" s="22" t="s">
        <v>20</v>
      </c>
      <c r="H13" s="22" t="s">
        <v>21</v>
      </c>
      <c r="I13" s="22" t="s">
        <v>22</v>
      </c>
      <c r="J13" s="34"/>
      <c r="K13" s="34"/>
      <c r="L13" s="34"/>
      <c r="M13" s="34"/>
    </row>
    <row r="14" spans="1:14" x14ac:dyDescent="0.35">
      <c r="A14" s="21" t="s">
        <v>208</v>
      </c>
      <c r="B14" s="82">
        <v>82</v>
      </c>
      <c r="C14" s="83">
        <v>886.82649800000002</v>
      </c>
      <c r="D14" s="99">
        <v>5.4083235170000004</v>
      </c>
      <c r="E14" s="99">
        <v>0.74501562050000003</v>
      </c>
      <c r="F14" s="82">
        <v>726</v>
      </c>
      <c r="G14" s="83">
        <v>8701.0452089999999</v>
      </c>
      <c r="H14" s="99">
        <v>53.063443126999999</v>
      </c>
      <c r="I14" s="99">
        <v>1.5914222883</v>
      </c>
      <c r="J14" s="93"/>
      <c r="K14" s="93"/>
      <c r="L14" s="93"/>
      <c r="M14" s="93"/>
      <c r="N14" s="87"/>
    </row>
    <row r="15" spans="1:14" x14ac:dyDescent="0.35">
      <c r="A15" s="21" t="s">
        <v>29</v>
      </c>
      <c r="B15" s="82">
        <v>300</v>
      </c>
      <c r="C15" s="83">
        <v>3812.0198780000001</v>
      </c>
      <c r="D15" s="99">
        <v>10.147203516999999</v>
      </c>
      <c r="E15" s="99">
        <v>0.65694294230000005</v>
      </c>
      <c r="F15" s="82">
        <v>1362</v>
      </c>
      <c r="G15" s="83">
        <v>16650.899285</v>
      </c>
      <c r="H15" s="99">
        <v>44.322975534000001</v>
      </c>
      <c r="I15" s="99">
        <v>1.1632796886000001</v>
      </c>
      <c r="J15" s="93"/>
      <c r="K15" s="93"/>
      <c r="L15" s="93"/>
      <c r="M15" s="93"/>
      <c r="N15" s="87"/>
    </row>
    <row r="16" spans="1:14" x14ac:dyDescent="0.35">
      <c r="A16" s="21" t="s">
        <v>209</v>
      </c>
      <c r="B16" s="82">
        <v>86</v>
      </c>
      <c r="C16" s="83">
        <v>1081.763518</v>
      </c>
      <c r="D16" s="99">
        <v>10.863691600999999</v>
      </c>
      <c r="E16" s="99">
        <v>1.4252731971999999</v>
      </c>
      <c r="F16" s="82">
        <v>472</v>
      </c>
      <c r="G16" s="83">
        <v>5722.0684220000003</v>
      </c>
      <c r="H16" s="99">
        <v>57.464303088999998</v>
      </c>
      <c r="I16" s="99">
        <v>1.9829579969</v>
      </c>
      <c r="J16" s="93"/>
      <c r="K16" s="93"/>
      <c r="L16" s="93"/>
      <c r="M16" s="93"/>
      <c r="N16" s="87"/>
    </row>
    <row r="17" spans="1:14" x14ac:dyDescent="0.35">
      <c r="A17" s="21" t="s">
        <v>210</v>
      </c>
      <c r="B17" s="82">
        <v>215</v>
      </c>
      <c r="C17" s="83">
        <v>19455.980146000002</v>
      </c>
      <c r="D17" s="99">
        <v>9.1285964254999996</v>
      </c>
      <c r="E17" s="99">
        <v>1.0564434740999999</v>
      </c>
      <c r="F17" s="82">
        <v>1087</v>
      </c>
      <c r="G17" s="83">
        <v>102927.670908</v>
      </c>
      <c r="H17" s="99">
        <v>48.292872510000002</v>
      </c>
      <c r="I17" s="99">
        <v>1.8102056602000001</v>
      </c>
      <c r="J17" s="93"/>
      <c r="K17" s="93"/>
      <c r="L17" s="93"/>
      <c r="M17" s="93"/>
      <c r="N17" s="87"/>
    </row>
    <row r="18" spans="1:14" x14ac:dyDescent="0.35">
      <c r="A18" s="21" t="s">
        <v>32</v>
      </c>
      <c r="B18" s="82">
        <v>255</v>
      </c>
      <c r="C18" s="83">
        <v>2965.5752050000001</v>
      </c>
      <c r="D18" s="99">
        <v>11.420052764999999</v>
      </c>
      <c r="E18" s="99">
        <v>0.79810074139999998</v>
      </c>
      <c r="F18" s="82">
        <v>1435</v>
      </c>
      <c r="G18" s="83">
        <v>16696.496088</v>
      </c>
      <c r="H18" s="99">
        <v>64.296081924999996</v>
      </c>
      <c r="I18" s="99">
        <v>1.2533119786</v>
      </c>
      <c r="J18" s="93"/>
      <c r="K18" s="93"/>
      <c r="L18" s="93"/>
      <c r="M18" s="93"/>
      <c r="N18" s="87"/>
    </row>
    <row r="19" spans="1:14" x14ac:dyDescent="0.35">
      <c r="A19" s="21" t="s">
        <v>33</v>
      </c>
      <c r="B19" s="82">
        <v>986</v>
      </c>
      <c r="C19" s="83">
        <v>20012.041946000001</v>
      </c>
      <c r="D19" s="99">
        <v>16.019273805000001</v>
      </c>
      <c r="E19" s="99">
        <v>0.74784832310000005</v>
      </c>
      <c r="F19" s="82">
        <v>3728</v>
      </c>
      <c r="G19" s="83">
        <v>76023.660225</v>
      </c>
      <c r="H19" s="99">
        <v>60.855550475000001</v>
      </c>
      <c r="I19" s="99">
        <v>0.81577387260000001</v>
      </c>
      <c r="J19" s="93"/>
      <c r="K19" s="93"/>
      <c r="L19" s="93"/>
      <c r="M19" s="93"/>
      <c r="N19" s="87"/>
    </row>
    <row r="20" spans="1:14" x14ac:dyDescent="0.35">
      <c r="A20" s="21" t="s">
        <v>211</v>
      </c>
      <c r="B20" s="82">
        <v>125</v>
      </c>
      <c r="C20" s="83">
        <v>12688.932828000001</v>
      </c>
      <c r="D20" s="99">
        <v>8.6731645207000003</v>
      </c>
      <c r="E20" s="99">
        <v>0.82657166550000005</v>
      </c>
      <c r="F20" s="82">
        <v>787</v>
      </c>
      <c r="G20" s="83">
        <v>78452.931425000002</v>
      </c>
      <c r="H20" s="99">
        <v>53.624303210999997</v>
      </c>
      <c r="I20" s="99">
        <v>1.1604619837000001</v>
      </c>
      <c r="J20" s="93"/>
      <c r="K20" s="93"/>
      <c r="L20" s="93"/>
      <c r="M20" s="93"/>
      <c r="N20" s="87"/>
    </row>
    <row r="21" spans="1:14" x14ac:dyDescent="0.35">
      <c r="A21" s="21" t="s">
        <v>35</v>
      </c>
      <c r="B21" s="82">
        <v>135</v>
      </c>
      <c r="C21" s="83">
        <v>904.88831300000004</v>
      </c>
      <c r="D21" s="99">
        <v>7.8801199452999997</v>
      </c>
      <c r="E21" s="99">
        <v>0.85905384029999998</v>
      </c>
      <c r="F21" s="82">
        <v>1078</v>
      </c>
      <c r="G21" s="83">
        <v>6671.9019349999999</v>
      </c>
      <c r="H21" s="99">
        <v>58.101521212999998</v>
      </c>
      <c r="I21" s="99">
        <v>1.7347072841</v>
      </c>
      <c r="J21" s="93"/>
      <c r="K21" s="93"/>
      <c r="L21" s="93"/>
      <c r="M21" s="93"/>
      <c r="N21" s="87"/>
    </row>
    <row r="22" spans="1:14" x14ac:dyDescent="0.35">
      <c r="A22" s="21" t="s">
        <v>36</v>
      </c>
      <c r="B22" s="82">
        <v>322</v>
      </c>
      <c r="C22" s="83">
        <v>18652.951706</v>
      </c>
      <c r="D22" s="99">
        <v>15.277736862999999</v>
      </c>
      <c r="E22" s="99">
        <v>0.94434860340000004</v>
      </c>
      <c r="F22" s="82">
        <v>1424</v>
      </c>
      <c r="G22" s="83">
        <v>81289.982631999999</v>
      </c>
      <c r="H22" s="99">
        <v>66.580720511999999</v>
      </c>
      <c r="I22" s="99">
        <v>1.0324110905999999</v>
      </c>
      <c r="J22" s="93"/>
      <c r="K22" s="93"/>
      <c r="L22" s="93"/>
      <c r="M22" s="93"/>
      <c r="N22" s="87"/>
    </row>
    <row r="23" spans="1:14" x14ac:dyDescent="0.35">
      <c r="A23" s="21" t="s">
        <v>212</v>
      </c>
      <c r="B23" s="82">
        <v>128</v>
      </c>
      <c r="C23" s="83">
        <v>329.57259299999998</v>
      </c>
      <c r="D23" s="99">
        <v>13.363813699</v>
      </c>
      <c r="E23" s="99">
        <v>1.1122500263999999</v>
      </c>
      <c r="F23" s="82">
        <v>676</v>
      </c>
      <c r="G23" s="83">
        <v>1653.0708999999999</v>
      </c>
      <c r="H23" s="99">
        <v>67.030244635000003</v>
      </c>
      <c r="I23" s="99">
        <v>1.9666170171999999</v>
      </c>
      <c r="J23" s="93"/>
      <c r="K23" s="93"/>
      <c r="L23" s="93"/>
      <c r="M23" s="93"/>
      <c r="N23" s="87"/>
    </row>
    <row r="24" spans="1:14" x14ac:dyDescent="0.35">
      <c r="A24" s="21" t="s">
        <v>38</v>
      </c>
      <c r="B24" s="82">
        <v>164</v>
      </c>
      <c r="C24" s="83">
        <v>548.56961699999999</v>
      </c>
      <c r="D24" s="99">
        <v>8.1504947031999997</v>
      </c>
      <c r="E24" s="99">
        <v>0.74837321099999998</v>
      </c>
      <c r="F24" s="82">
        <v>1034</v>
      </c>
      <c r="G24" s="83">
        <v>4272.1076300000004</v>
      </c>
      <c r="H24" s="99">
        <v>63.473786185999998</v>
      </c>
      <c r="I24" s="99">
        <v>1.6627309031999999</v>
      </c>
      <c r="J24" s="93"/>
      <c r="K24" s="93"/>
      <c r="L24" s="93"/>
      <c r="M24" s="93"/>
      <c r="N24" s="87"/>
    </row>
    <row r="25" spans="1:14" x14ac:dyDescent="0.35">
      <c r="A25" s="21" t="s">
        <v>40</v>
      </c>
      <c r="B25" s="82">
        <v>156</v>
      </c>
      <c r="C25" s="83">
        <v>3066.9990200000002</v>
      </c>
      <c r="D25" s="99">
        <v>9.9511830056000008</v>
      </c>
      <c r="E25" s="99">
        <v>0.94235306819999998</v>
      </c>
      <c r="F25" s="82">
        <v>868</v>
      </c>
      <c r="G25" s="83">
        <v>17031.349448000001</v>
      </c>
      <c r="H25" s="99">
        <v>55.259905226000001</v>
      </c>
      <c r="I25" s="99">
        <v>1.7628277328999999</v>
      </c>
      <c r="J25" s="93"/>
      <c r="K25" s="93"/>
      <c r="L25" s="93"/>
      <c r="M25" s="93"/>
      <c r="N25" s="87"/>
    </row>
    <row r="26" spans="1:14" x14ac:dyDescent="0.35">
      <c r="A26" s="21" t="s">
        <v>213</v>
      </c>
      <c r="B26" s="82">
        <v>57</v>
      </c>
      <c r="C26" s="83">
        <v>217.303191</v>
      </c>
      <c r="D26" s="99">
        <v>13.146170553999999</v>
      </c>
      <c r="E26" s="99">
        <v>2.1564633383</v>
      </c>
      <c r="F26" s="82">
        <v>261</v>
      </c>
      <c r="G26" s="83">
        <v>1126.44785</v>
      </c>
      <c r="H26" s="99">
        <v>68.146608862999997</v>
      </c>
      <c r="I26" s="99">
        <v>3.3295348047000002</v>
      </c>
      <c r="J26" s="93"/>
      <c r="K26" s="93"/>
      <c r="L26" s="93"/>
      <c r="M26" s="93"/>
      <c r="N26" s="87"/>
    </row>
    <row r="27" spans="1:14" x14ac:dyDescent="0.35">
      <c r="A27" s="21" t="s">
        <v>214</v>
      </c>
      <c r="B27" s="82">
        <v>186</v>
      </c>
      <c r="C27" s="83">
        <v>3293.4051789999999</v>
      </c>
      <c r="D27" s="99">
        <v>11.997538093999999</v>
      </c>
      <c r="E27" s="99">
        <v>0.75495814279999995</v>
      </c>
      <c r="F27" s="82">
        <v>745</v>
      </c>
      <c r="G27" s="83">
        <v>12903.479216</v>
      </c>
      <c r="H27" s="99">
        <v>47.00605453</v>
      </c>
      <c r="I27" s="99">
        <v>1.2386074295</v>
      </c>
      <c r="J27" s="93"/>
      <c r="K27" s="93"/>
      <c r="L27" s="93"/>
      <c r="M27" s="93"/>
      <c r="N27" s="87"/>
    </row>
    <row r="28" spans="1:14" x14ac:dyDescent="0.35">
      <c r="A28" s="21" t="s">
        <v>43</v>
      </c>
      <c r="B28" s="82">
        <v>311</v>
      </c>
      <c r="C28" s="83">
        <v>3430.9495780000002</v>
      </c>
      <c r="D28" s="99">
        <v>15.467024504999999</v>
      </c>
      <c r="E28" s="99">
        <v>0.7202852448</v>
      </c>
      <c r="F28" s="82">
        <v>1351</v>
      </c>
      <c r="G28" s="83">
        <v>14478.42596</v>
      </c>
      <c r="H28" s="99">
        <v>65.270026283000007</v>
      </c>
      <c r="I28" s="99">
        <v>1.139535682</v>
      </c>
      <c r="J28" s="93"/>
      <c r="K28" s="93"/>
      <c r="L28" s="93"/>
      <c r="M28" s="93"/>
      <c r="N28" s="87"/>
    </row>
    <row r="29" spans="1:14" x14ac:dyDescent="0.35">
      <c r="A29" s="21" t="s">
        <v>44</v>
      </c>
      <c r="B29" s="82">
        <v>350</v>
      </c>
      <c r="C29" s="83">
        <v>11682.226945</v>
      </c>
      <c r="D29" s="99">
        <v>20.786934679000002</v>
      </c>
      <c r="E29" s="99">
        <v>1.536336908</v>
      </c>
      <c r="F29" s="82">
        <v>954</v>
      </c>
      <c r="G29" s="83">
        <v>33552.370382000001</v>
      </c>
      <c r="H29" s="99">
        <v>59.701881735000001</v>
      </c>
      <c r="I29" s="99">
        <v>1.8383261285000001</v>
      </c>
      <c r="J29" s="93"/>
      <c r="K29" s="93"/>
      <c r="L29" s="93"/>
      <c r="M29" s="93"/>
      <c r="N29" s="87"/>
    </row>
    <row r="30" spans="1:14" x14ac:dyDescent="0.35">
      <c r="A30" s="21" t="s">
        <v>45</v>
      </c>
      <c r="B30" s="82">
        <v>135</v>
      </c>
      <c r="C30" s="83">
        <v>410.35946000000001</v>
      </c>
      <c r="D30" s="99">
        <v>5.5027271177000001</v>
      </c>
      <c r="E30" s="99">
        <v>0.59048047189999997</v>
      </c>
      <c r="F30" s="82">
        <v>1041</v>
      </c>
      <c r="G30" s="83">
        <v>3402.4473760000001</v>
      </c>
      <c r="H30" s="99">
        <v>45.625217036000002</v>
      </c>
      <c r="I30" s="99">
        <v>1.3001791116999999</v>
      </c>
      <c r="J30" s="93"/>
      <c r="K30" s="93"/>
      <c r="L30" s="93"/>
      <c r="M30" s="93"/>
      <c r="N30" s="87"/>
    </row>
    <row r="31" spans="1:14" x14ac:dyDescent="0.35">
      <c r="A31" s="21" t="s">
        <v>215</v>
      </c>
      <c r="B31" s="82">
        <v>173</v>
      </c>
      <c r="C31" s="83">
        <v>2029.753438</v>
      </c>
      <c r="D31" s="99">
        <v>7.6231213228000003</v>
      </c>
      <c r="E31" s="99">
        <v>0.68873047399999998</v>
      </c>
      <c r="F31" s="82">
        <v>1518</v>
      </c>
      <c r="G31" s="83">
        <v>17769.560638999999</v>
      </c>
      <c r="H31" s="99">
        <v>66.736931717000004</v>
      </c>
      <c r="I31" s="99">
        <v>1.4168845188000001</v>
      </c>
      <c r="J31" s="93"/>
      <c r="K31" s="93"/>
      <c r="L31" s="93"/>
      <c r="M31" s="93"/>
      <c r="N31" s="87"/>
    </row>
    <row r="32" spans="1:14" x14ac:dyDescent="0.35">
      <c r="A32" s="21" t="s">
        <v>47</v>
      </c>
      <c r="B32" s="82">
        <v>159</v>
      </c>
      <c r="C32" s="83">
        <v>1064.338598</v>
      </c>
      <c r="D32" s="99">
        <v>7.2027304880000003</v>
      </c>
      <c r="E32" s="99">
        <v>0.68332637519999995</v>
      </c>
      <c r="F32" s="82">
        <v>1100</v>
      </c>
      <c r="G32" s="83">
        <v>8010.6891439999999</v>
      </c>
      <c r="H32" s="99">
        <v>54.210976707999997</v>
      </c>
      <c r="I32" s="99">
        <v>1.3780937166</v>
      </c>
      <c r="J32" s="93"/>
      <c r="K32" s="93"/>
      <c r="L32" s="93"/>
      <c r="M32" s="93"/>
      <c r="N32" s="87"/>
    </row>
    <row r="33" spans="1:14" x14ac:dyDescent="0.35">
      <c r="A33" s="21" t="s">
        <v>216</v>
      </c>
      <c r="B33" s="82">
        <v>95</v>
      </c>
      <c r="C33" s="83">
        <v>1330.229088</v>
      </c>
      <c r="D33" s="99">
        <v>6.2998751635000003</v>
      </c>
      <c r="E33" s="99">
        <v>0.85640578860000005</v>
      </c>
      <c r="F33" s="82">
        <v>656</v>
      </c>
      <c r="G33" s="83">
        <v>10470.872821000001</v>
      </c>
      <c r="H33" s="99">
        <v>49.589346861000003</v>
      </c>
      <c r="I33" s="99">
        <v>1.8580656578999999</v>
      </c>
      <c r="J33" s="93"/>
      <c r="K33" s="93"/>
      <c r="L33" s="93"/>
      <c r="M33" s="93"/>
      <c r="N33" s="87"/>
    </row>
    <row r="34" spans="1:14" x14ac:dyDescent="0.35">
      <c r="A34" s="21" t="s">
        <v>50</v>
      </c>
      <c r="B34" s="82">
        <v>159</v>
      </c>
      <c r="C34" s="83">
        <v>1022.230905</v>
      </c>
      <c r="D34" s="99">
        <v>11.038428099000001</v>
      </c>
      <c r="E34" s="99">
        <v>1.1372001854</v>
      </c>
      <c r="F34" s="82">
        <v>901</v>
      </c>
      <c r="G34" s="83">
        <v>6297.5379629999998</v>
      </c>
      <c r="H34" s="99">
        <v>68.003148443000001</v>
      </c>
      <c r="I34" s="99">
        <v>1.7606984608</v>
      </c>
      <c r="J34" s="93"/>
      <c r="K34" s="93"/>
      <c r="L34" s="93"/>
      <c r="M34" s="93"/>
      <c r="N34" s="87"/>
    </row>
    <row r="35" spans="1:14" x14ac:dyDescent="0.35">
      <c r="A35" s="21" t="s">
        <v>51</v>
      </c>
      <c r="B35" s="82">
        <v>245</v>
      </c>
      <c r="C35" s="83">
        <v>2116.0620170000002</v>
      </c>
      <c r="D35" s="99">
        <v>11.330875731000001</v>
      </c>
      <c r="E35" s="99">
        <v>0.82313787670000005</v>
      </c>
      <c r="F35" s="82">
        <v>1290</v>
      </c>
      <c r="G35" s="83">
        <v>11131.886420999999</v>
      </c>
      <c r="H35" s="99">
        <v>59.607904056000002</v>
      </c>
      <c r="I35" s="99">
        <v>1.7099522456</v>
      </c>
      <c r="J35" s="93"/>
      <c r="K35" s="93"/>
      <c r="L35" s="93"/>
      <c r="M35" s="93"/>
      <c r="N35" s="87"/>
    </row>
    <row r="36" spans="1:14" x14ac:dyDescent="0.35">
      <c r="A36" s="21" t="s">
        <v>217</v>
      </c>
      <c r="B36" s="82">
        <v>33</v>
      </c>
      <c r="C36" s="83">
        <v>299.09628800000002</v>
      </c>
      <c r="D36" s="99">
        <v>11.534573946</v>
      </c>
      <c r="E36" s="99">
        <v>1.6149683498</v>
      </c>
      <c r="F36" s="82">
        <v>154</v>
      </c>
      <c r="G36" s="83">
        <v>1391.9220720000001</v>
      </c>
      <c r="H36" s="99">
        <v>53.679128441000003</v>
      </c>
      <c r="I36" s="99">
        <v>2.9508693699999999</v>
      </c>
      <c r="J36" s="93"/>
      <c r="K36" s="93"/>
      <c r="L36" s="93"/>
      <c r="M36" s="93"/>
      <c r="N36" s="87"/>
    </row>
    <row r="37" spans="1:14" x14ac:dyDescent="0.35">
      <c r="A37" s="21" t="s">
        <v>218</v>
      </c>
      <c r="B37" s="82">
        <v>12</v>
      </c>
      <c r="C37" s="83">
        <v>1486.23289</v>
      </c>
      <c r="D37" s="99">
        <v>4.2237006443</v>
      </c>
      <c r="E37" s="99">
        <v>1.2096160497999999</v>
      </c>
      <c r="F37" s="82">
        <v>120</v>
      </c>
      <c r="G37" s="83">
        <v>16811.544521</v>
      </c>
      <c r="H37" s="99">
        <v>47.776450050000001</v>
      </c>
      <c r="I37" s="99">
        <v>4.1624011401000001</v>
      </c>
      <c r="J37" s="93"/>
      <c r="K37" s="93"/>
      <c r="L37" s="93"/>
      <c r="M37" s="93"/>
      <c r="N37" s="87"/>
    </row>
    <row r="38" spans="1:14" x14ac:dyDescent="0.35">
      <c r="A38" s="21" t="s">
        <v>219</v>
      </c>
      <c r="B38" s="82">
        <v>45</v>
      </c>
      <c r="C38" s="83">
        <v>351.28042699999997</v>
      </c>
      <c r="D38" s="99">
        <v>9.1002208510999996</v>
      </c>
      <c r="E38" s="99">
        <v>2.0965010588999999</v>
      </c>
      <c r="F38" s="82">
        <v>257</v>
      </c>
      <c r="G38" s="83">
        <v>2343.958439</v>
      </c>
      <c r="H38" s="99">
        <v>60.722254376999999</v>
      </c>
      <c r="I38" s="99">
        <v>2.2675123683999998</v>
      </c>
      <c r="J38" s="93"/>
      <c r="K38" s="93"/>
      <c r="L38" s="93"/>
      <c r="M38" s="93"/>
      <c r="N38" s="87"/>
    </row>
    <row r="39" spans="1:14" x14ac:dyDescent="0.35">
      <c r="B39" s="87"/>
      <c r="C39" s="87"/>
      <c r="D39" s="87"/>
      <c r="E39" s="87"/>
      <c r="F39" s="87"/>
      <c r="G39" s="87"/>
      <c r="H39" s="87"/>
      <c r="I39" s="87"/>
      <c r="J39" s="87"/>
      <c r="K39" s="87"/>
      <c r="L39" s="87"/>
      <c r="M39" s="87"/>
      <c r="N39" s="87"/>
    </row>
    <row r="40" spans="1:14" x14ac:dyDescent="0.35">
      <c r="A40" s="6" t="s">
        <v>52</v>
      </c>
    </row>
    <row r="41" spans="1:14" ht="73.5" customHeight="1" x14ac:dyDescent="0.35">
      <c r="A41" s="7" t="s">
        <v>53</v>
      </c>
      <c r="B41" s="109" t="s">
        <v>299</v>
      </c>
      <c r="C41" s="109"/>
      <c r="D41" s="109"/>
      <c r="E41" s="109"/>
      <c r="F41" s="109"/>
      <c r="G41" s="109"/>
      <c r="H41" s="109"/>
      <c r="I41" s="109"/>
      <c r="J41" s="50"/>
      <c r="K41" s="50"/>
      <c r="L41" s="50"/>
      <c r="M41" s="50"/>
    </row>
    <row r="42" spans="1:14" ht="28.9" customHeight="1" x14ac:dyDescent="0.35">
      <c r="B42" s="109" t="s">
        <v>278</v>
      </c>
      <c r="C42" s="109"/>
      <c r="D42" s="109"/>
      <c r="E42" s="109"/>
      <c r="F42" s="109"/>
      <c r="G42" s="109"/>
      <c r="H42" s="109"/>
      <c r="I42" s="109"/>
      <c r="J42" s="50"/>
      <c r="K42" s="50"/>
      <c r="L42" s="50"/>
      <c r="M42" s="50"/>
    </row>
    <row r="43" spans="1:14" ht="30.75" customHeight="1" x14ac:dyDescent="0.35">
      <c r="A43" s="48" t="s">
        <v>152</v>
      </c>
      <c r="B43" s="109" t="s">
        <v>221</v>
      </c>
      <c r="C43" s="109"/>
      <c r="D43" s="109"/>
      <c r="E43" s="109"/>
      <c r="F43" s="109"/>
      <c r="G43" s="109"/>
      <c r="H43" s="109"/>
      <c r="I43" s="109"/>
    </row>
    <row r="44" spans="1:14" x14ac:dyDescent="0.35">
      <c r="A44" s="48" t="s">
        <v>222</v>
      </c>
      <c r="B44" s="109" t="s">
        <v>223</v>
      </c>
      <c r="C44" s="109"/>
      <c r="D44" s="109"/>
      <c r="E44" s="109"/>
      <c r="F44" s="109"/>
      <c r="G44" s="109"/>
      <c r="H44" s="109"/>
      <c r="I44" s="109"/>
    </row>
    <row r="45" spans="1:14"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3" priority="2">
      <formula>"$G3=1"</formula>
    </cfRule>
  </conditionalFormatting>
  <hyperlinks>
    <hyperlink ref="K1" location="Contents!B95" display="Contents" xr:uid="{8408CA84-2D00-4869-A99D-F910E30E39BA}"/>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D816E-160F-4113-89A2-1C317F3259B4}">
  <dimension ref="A1:N45"/>
  <sheetViews>
    <sheetView zoomScale="80" zoomScaleNormal="80" workbookViewId="0">
      <selection activeCell="A14" sqref="A14:A38"/>
    </sheetView>
  </sheetViews>
  <sheetFormatPr defaultRowHeight="14.5" x14ac:dyDescent="0.35"/>
  <cols>
    <col min="1" max="1" width="26.81640625" bestFit="1" customWidth="1"/>
    <col min="2" max="13" width="15.7265625" customWidth="1"/>
  </cols>
  <sheetData>
    <row r="1" spans="1:14"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4" s="4" customFormat="1" ht="17.25" customHeight="1" x14ac:dyDescent="0.35">
      <c r="A2" s="2" t="s">
        <v>3</v>
      </c>
      <c r="B2" s="3" t="str">
        <f>'Table 5.1'!$B$2</f>
        <v>Chapter 5: Integrating digital technologies into teaching</v>
      </c>
      <c r="C2" s="3"/>
      <c r="D2" s="3"/>
      <c r="E2" s="3"/>
      <c r="F2" s="3"/>
      <c r="G2" s="3"/>
      <c r="H2" s="70"/>
      <c r="I2" s="70"/>
      <c r="J2" s="70"/>
      <c r="K2" s="3"/>
    </row>
    <row r="3" spans="1:14" s="4" customFormat="1" ht="17.25" customHeight="1" x14ac:dyDescent="0.35">
      <c r="A3" s="2"/>
      <c r="B3" s="3"/>
      <c r="C3" s="3"/>
      <c r="D3" s="3"/>
      <c r="E3" s="3"/>
      <c r="F3" s="3"/>
      <c r="G3" s="3"/>
      <c r="H3" s="70"/>
      <c r="I3" s="70"/>
      <c r="J3" s="70"/>
      <c r="K3" s="3"/>
    </row>
    <row r="4" spans="1:14" s="4" customFormat="1" ht="17.25" customHeight="1" x14ac:dyDescent="0.35">
      <c r="A4" s="2" t="s">
        <v>6</v>
      </c>
      <c r="B4" s="3" t="s">
        <v>291</v>
      </c>
      <c r="C4" s="3"/>
      <c r="D4" s="3"/>
      <c r="E4" s="3"/>
      <c r="F4" s="3"/>
      <c r="G4" s="3"/>
      <c r="H4" s="70"/>
      <c r="I4" s="70"/>
      <c r="J4" s="70"/>
      <c r="K4" s="3"/>
    </row>
    <row r="5" spans="1:14" s="4" customFormat="1" ht="17.25" customHeight="1" x14ac:dyDescent="0.35">
      <c r="A5" s="2"/>
      <c r="B5" s="3"/>
      <c r="C5" s="3"/>
      <c r="D5" s="3"/>
      <c r="E5" s="3"/>
      <c r="F5" s="3"/>
      <c r="G5" s="3"/>
      <c r="H5" s="70"/>
      <c r="I5" s="70"/>
      <c r="J5" s="70"/>
      <c r="K5" s="3"/>
    </row>
    <row r="6" spans="1:14" ht="17.25" customHeight="1" x14ac:dyDescent="0.35">
      <c r="A6" s="2" t="s">
        <v>8</v>
      </c>
      <c r="B6" s="3">
        <v>2023</v>
      </c>
      <c r="C6" s="3"/>
      <c r="D6" s="3"/>
      <c r="E6" s="3"/>
      <c r="F6" s="3"/>
      <c r="G6" s="3"/>
      <c r="H6" s="70"/>
      <c r="I6" s="70"/>
      <c r="J6" s="70"/>
      <c r="K6" s="3"/>
    </row>
    <row r="7" spans="1:14" ht="17.25" customHeight="1" x14ac:dyDescent="0.35">
      <c r="A7" s="5"/>
    </row>
    <row r="8" spans="1:14" ht="24" customHeight="1" x14ac:dyDescent="0.35">
      <c r="A8" s="2" t="s">
        <v>9</v>
      </c>
      <c r="B8" s="16" t="s">
        <v>300</v>
      </c>
      <c r="C8" s="17"/>
      <c r="D8" s="17"/>
      <c r="E8" s="17"/>
      <c r="F8" s="17"/>
      <c r="G8" s="17"/>
      <c r="H8" s="68"/>
      <c r="I8" s="68"/>
      <c r="J8" s="68"/>
      <c r="K8" s="17"/>
    </row>
    <row r="9" spans="1:14" x14ac:dyDescent="0.35">
      <c r="A9" s="2" t="s">
        <v>11</v>
      </c>
      <c r="B9" s="3" t="s">
        <v>12</v>
      </c>
      <c r="C9" s="18"/>
      <c r="D9" s="18"/>
      <c r="E9" s="18"/>
      <c r="F9" s="18"/>
      <c r="G9" s="18"/>
      <c r="H9" s="18"/>
      <c r="I9" s="18"/>
      <c r="J9" s="18"/>
      <c r="K9" s="18"/>
    </row>
    <row r="12" spans="1:14" ht="14.5" customHeight="1" x14ac:dyDescent="0.35">
      <c r="B12" s="130" t="s">
        <v>250</v>
      </c>
      <c r="C12" s="131"/>
      <c r="D12" s="131"/>
      <c r="E12" s="132"/>
      <c r="F12" s="130" t="s">
        <v>251</v>
      </c>
      <c r="G12" s="131"/>
      <c r="H12" s="131"/>
      <c r="I12" s="132"/>
    </row>
    <row r="13" spans="1:14" ht="28" x14ac:dyDescent="0.35">
      <c r="A13" s="23"/>
      <c r="B13" s="22" t="s">
        <v>19</v>
      </c>
      <c r="C13" s="22" t="s">
        <v>20</v>
      </c>
      <c r="D13" s="22" t="s">
        <v>21</v>
      </c>
      <c r="E13" s="22" t="s">
        <v>22</v>
      </c>
      <c r="F13" s="22" t="s">
        <v>19</v>
      </c>
      <c r="G13" s="22" t="s">
        <v>20</v>
      </c>
      <c r="H13" s="22" t="s">
        <v>21</v>
      </c>
      <c r="I13" s="22" t="s">
        <v>22</v>
      </c>
      <c r="J13" s="34"/>
      <c r="K13" s="34"/>
      <c r="L13" s="34"/>
      <c r="M13" s="34"/>
    </row>
    <row r="14" spans="1:14" x14ac:dyDescent="0.35">
      <c r="A14" s="21" t="s">
        <v>208</v>
      </c>
      <c r="B14" s="82">
        <v>89</v>
      </c>
      <c r="C14" s="83">
        <v>1093.459742</v>
      </c>
      <c r="D14" s="99">
        <v>6.6908818514000004</v>
      </c>
      <c r="E14" s="99">
        <v>0.71551580849999996</v>
      </c>
      <c r="F14" s="82">
        <v>838</v>
      </c>
      <c r="G14" s="83">
        <v>10564.150716</v>
      </c>
      <c r="H14" s="99">
        <v>64.642054532000003</v>
      </c>
      <c r="I14" s="99">
        <v>1.777079633</v>
      </c>
      <c r="J14" s="93"/>
      <c r="K14" s="93"/>
      <c r="L14" s="93"/>
      <c r="M14" s="93"/>
      <c r="N14" s="87"/>
    </row>
    <row r="15" spans="1:14" x14ac:dyDescent="0.35">
      <c r="A15" s="21" t="s">
        <v>29</v>
      </c>
      <c r="B15" s="82">
        <v>412</v>
      </c>
      <c r="C15" s="83">
        <v>5272.9864719999996</v>
      </c>
      <c r="D15" s="99">
        <v>14.040675081</v>
      </c>
      <c r="E15" s="99">
        <v>0.68263690460000004</v>
      </c>
      <c r="F15" s="82">
        <v>1955</v>
      </c>
      <c r="G15" s="83">
        <v>23688.046535000001</v>
      </c>
      <c r="H15" s="99">
        <v>63.075482270000002</v>
      </c>
      <c r="I15" s="99">
        <v>0.9510191348</v>
      </c>
      <c r="J15" s="93"/>
      <c r="K15" s="93"/>
      <c r="L15" s="93"/>
      <c r="M15" s="93"/>
      <c r="N15" s="87"/>
    </row>
    <row r="16" spans="1:14" x14ac:dyDescent="0.35">
      <c r="A16" s="21" t="s">
        <v>209</v>
      </c>
      <c r="B16" s="82">
        <v>52</v>
      </c>
      <c r="C16" s="83">
        <v>628.50098500000001</v>
      </c>
      <c r="D16" s="99">
        <v>6.3460505016999997</v>
      </c>
      <c r="E16" s="99">
        <v>1.0811157781</v>
      </c>
      <c r="F16" s="82">
        <v>512</v>
      </c>
      <c r="G16" s="83">
        <v>6230.5920290000004</v>
      </c>
      <c r="H16" s="99">
        <v>62.911041685000001</v>
      </c>
      <c r="I16" s="99">
        <v>1.9702417606</v>
      </c>
      <c r="J16" s="93"/>
      <c r="K16" s="93"/>
      <c r="L16" s="93"/>
      <c r="M16" s="93"/>
      <c r="N16" s="87"/>
    </row>
    <row r="17" spans="1:14" x14ac:dyDescent="0.35">
      <c r="A17" s="21" t="s">
        <v>210</v>
      </c>
      <c r="B17" s="82">
        <v>113</v>
      </c>
      <c r="C17" s="83">
        <v>12869.830441</v>
      </c>
      <c r="D17" s="99">
        <v>6.0347008019999997</v>
      </c>
      <c r="E17" s="99">
        <v>0.6876288559</v>
      </c>
      <c r="F17" s="82">
        <v>866</v>
      </c>
      <c r="G17" s="83">
        <v>77981.601836000002</v>
      </c>
      <c r="H17" s="99">
        <v>36.565799161000001</v>
      </c>
      <c r="I17" s="99">
        <v>2.8182511266999999</v>
      </c>
      <c r="J17" s="93"/>
      <c r="K17" s="93"/>
      <c r="L17" s="93"/>
      <c r="M17" s="93"/>
      <c r="N17" s="87"/>
    </row>
    <row r="18" spans="1:14" x14ac:dyDescent="0.35">
      <c r="A18" s="21" t="s">
        <v>32</v>
      </c>
      <c r="B18" s="82">
        <v>289</v>
      </c>
      <c r="C18" s="83">
        <v>3418.9071279999998</v>
      </c>
      <c r="D18" s="99">
        <v>13.162986922</v>
      </c>
      <c r="E18" s="99">
        <v>0.96330982629999995</v>
      </c>
      <c r="F18" s="82">
        <v>1433</v>
      </c>
      <c r="G18" s="83">
        <v>16689.849234000001</v>
      </c>
      <c r="H18" s="99">
        <v>64.256868925000006</v>
      </c>
      <c r="I18" s="99">
        <v>1.5116528182</v>
      </c>
      <c r="J18" s="93"/>
      <c r="K18" s="93"/>
      <c r="L18" s="93"/>
      <c r="M18" s="93"/>
      <c r="N18" s="87"/>
    </row>
    <row r="19" spans="1:14" x14ac:dyDescent="0.35">
      <c r="A19" s="21" t="s">
        <v>33</v>
      </c>
      <c r="B19" s="82">
        <v>658</v>
      </c>
      <c r="C19" s="83">
        <v>13162.733517000001</v>
      </c>
      <c r="D19" s="99">
        <v>10.508687149</v>
      </c>
      <c r="E19" s="99">
        <v>0.63158005559999997</v>
      </c>
      <c r="F19" s="82">
        <v>3087</v>
      </c>
      <c r="G19" s="83">
        <v>63203.949129000001</v>
      </c>
      <c r="H19" s="99">
        <v>50.459923627000002</v>
      </c>
      <c r="I19" s="99">
        <v>1.0153004651999999</v>
      </c>
      <c r="J19" s="93"/>
      <c r="K19" s="93"/>
      <c r="L19" s="93"/>
      <c r="M19" s="93"/>
      <c r="N19" s="87"/>
    </row>
    <row r="20" spans="1:14" x14ac:dyDescent="0.35">
      <c r="A20" s="21" t="s">
        <v>211</v>
      </c>
      <c r="B20" s="82">
        <v>85</v>
      </c>
      <c r="C20" s="83">
        <v>8936.2457990000003</v>
      </c>
      <c r="D20" s="99">
        <v>6.0820824600999996</v>
      </c>
      <c r="E20" s="99">
        <v>0.70530525399999999</v>
      </c>
      <c r="F20" s="82">
        <v>678</v>
      </c>
      <c r="G20" s="83">
        <v>67830.681861999998</v>
      </c>
      <c r="H20" s="99">
        <v>46.166120503000002</v>
      </c>
      <c r="I20" s="99">
        <v>1.5638341051</v>
      </c>
      <c r="J20" s="93"/>
      <c r="K20" s="93"/>
      <c r="L20" s="93"/>
      <c r="M20" s="93"/>
      <c r="N20" s="87"/>
    </row>
    <row r="21" spans="1:14" x14ac:dyDescent="0.35">
      <c r="A21" s="21" t="s">
        <v>35</v>
      </c>
      <c r="B21" s="82">
        <v>134</v>
      </c>
      <c r="C21" s="83">
        <v>832.53541199999995</v>
      </c>
      <c r="D21" s="99">
        <v>7.2351561379999998</v>
      </c>
      <c r="E21" s="99">
        <v>0.95651801589999996</v>
      </c>
      <c r="F21" s="82">
        <v>1084</v>
      </c>
      <c r="G21" s="83">
        <v>6845.1345609999998</v>
      </c>
      <c r="H21" s="99">
        <v>59.487700584999999</v>
      </c>
      <c r="I21" s="99">
        <v>1.3625029242</v>
      </c>
      <c r="J21" s="93"/>
      <c r="K21" s="93"/>
      <c r="L21" s="93"/>
      <c r="M21" s="93"/>
      <c r="N21" s="87"/>
    </row>
    <row r="22" spans="1:14" x14ac:dyDescent="0.35">
      <c r="A22" s="21" t="s">
        <v>36</v>
      </c>
      <c r="B22" s="82">
        <v>283</v>
      </c>
      <c r="C22" s="83">
        <v>16452.632258000001</v>
      </c>
      <c r="D22" s="99">
        <v>13.455674967</v>
      </c>
      <c r="E22" s="99">
        <v>0.88391932269999995</v>
      </c>
      <c r="F22" s="82">
        <v>1338</v>
      </c>
      <c r="G22" s="83">
        <v>76640.350021000006</v>
      </c>
      <c r="H22" s="99">
        <v>62.679796344000003</v>
      </c>
      <c r="I22" s="99">
        <v>1.1236008155999999</v>
      </c>
      <c r="J22" s="93"/>
      <c r="K22" s="93"/>
      <c r="L22" s="93"/>
      <c r="M22" s="93"/>
      <c r="N22" s="87"/>
    </row>
    <row r="23" spans="1:14" x14ac:dyDescent="0.35">
      <c r="A23" s="21" t="s">
        <v>212</v>
      </c>
      <c r="B23" s="82">
        <v>156</v>
      </c>
      <c r="C23" s="83">
        <v>408.25247400000001</v>
      </c>
      <c r="D23" s="99">
        <v>16.545539568999999</v>
      </c>
      <c r="E23" s="99">
        <v>1.3894143430000001</v>
      </c>
      <c r="F23" s="82">
        <v>674</v>
      </c>
      <c r="G23" s="83">
        <v>1632.5494719999999</v>
      </c>
      <c r="H23" s="99">
        <v>66.163498279999999</v>
      </c>
      <c r="I23" s="99">
        <v>1.6783854857</v>
      </c>
      <c r="J23" s="93"/>
      <c r="K23" s="93"/>
      <c r="L23" s="93"/>
      <c r="M23" s="93"/>
      <c r="N23" s="87"/>
    </row>
    <row r="24" spans="1:14" x14ac:dyDescent="0.35">
      <c r="A24" s="21" t="s">
        <v>38</v>
      </c>
      <c r="B24" s="82">
        <v>78</v>
      </c>
      <c r="C24" s="83">
        <v>255.40379300000001</v>
      </c>
      <c r="D24" s="99">
        <v>3.7764912522</v>
      </c>
      <c r="E24" s="99">
        <v>0.54075070510000001</v>
      </c>
      <c r="F24" s="82">
        <v>984</v>
      </c>
      <c r="G24" s="83">
        <v>4045.3359230000001</v>
      </c>
      <c r="H24" s="99">
        <v>59.815774558999998</v>
      </c>
      <c r="I24" s="99">
        <v>1.6862687082000001</v>
      </c>
      <c r="J24" s="93"/>
      <c r="K24" s="93"/>
      <c r="L24" s="93"/>
      <c r="M24" s="93"/>
      <c r="N24" s="87"/>
    </row>
    <row r="25" spans="1:14" x14ac:dyDescent="0.35">
      <c r="A25" s="21" t="s">
        <v>40</v>
      </c>
      <c r="B25" s="82">
        <v>224</v>
      </c>
      <c r="C25" s="83">
        <v>4441.5987320000004</v>
      </c>
      <c r="D25" s="99">
        <v>14.426710543</v>
      </c>
      <c r="E25" s="99">
        <v>1.2138604833</v>
      </c>
      <c r="F25" s="82">
        <v>916</v>
      </c>
      <c r="G25" s="83">
        <v>18311.868150999999</v>
      </c>
      <c r="H25" s="99">
        <v>59.478588061000004</v>
      </c>
      <c r="I25" s="99">
        <v>1.5022734044999999</v>
      </c>
      <c r="J25" s="93"/>
      <c r="K25" s="93"/>
      <c r="L25" s="93"/>
      <c r="M25" s="93"/>
      <c r="N25" s="87"/>
    </row>
    <row r="26" spans="1:14" x14ac:dyDescent="0.35">
      <c r="A26" s="21" t="s">
        <v>213</v>
      </c>
      <c r="B26" s="82">
        <v>49</v>
      </c>
      <c r="C26" s="83">
        <v>177.24020400000001</v>
      </c>
      <c r="D26" s="99">
        <v>10.693877665</v>
      </c>
      <c r="E26" s="99">
        <v>1.1689233786</v>
      </c>
      <c r="F26" s="82">
        <v>220</v>
      </c>
      <c r="G26" s="83">
        <v>966.85774500000002</v>
      </c>
      <c r="H26" s="99">
        <v>58.335852797000001</v>
      </c>
      <c r="I26" s="99">
        <v>1.7616911385</v>
      </c>
      <c r="J26" s="93"/>
      <c r="K26" s="93"/>
      <c r="L26" s="93"/>
      <c r="M26" s="93"/>
      <c r="N26" s="87"/>
    </row>
    <row r="27" spans="1:14" x14ac:dyDescent="0.35">
      <c r="A27" s="21" t="s">
        <v>214</v>
      </c>
      <c r="B27" s="82">
        <v>140</v>
      </c>
      <c r="C27" s="83">
        <v>2338.561878</v>
      </c>
      <c r="D27" s="99">
        <v>8.5132225094000002</v>
      </c>
      <c r="E27" s="99">
        <v>0.86174405929999998</v>
      </c>
      <c r="F27" s="82">
        <v>706</v>
      </c>
      <c r="G27" s="83">
        <v>12509.727722</v>
      </c>
      <c r="H27" s="99">
        <v>45.539994741999998</v>
      </c>
      <c r="I27" s="99">
        <v>1.4660619160999999</v>
      </c>
      <c r="J27" s="93"/>
      <c r="K27" s="93"/>
      <c r="L27" s="93"/>
      <c r="M27" s="93"/>
      <c r="N27" s="87"/>
    </row>
    <row r="28" spans="1:14" x14ac:dyDescent="0.35">
      <c r="A28" s="21" t="s">
        <v>43</v>
      </c>
      <c r="B28" s="82">
        <v>279</v>
      </c>
      <c r="C28" s="83">
        <v>3067.1204739999998</v>
      </c>
      <c r="D28" s="99">
        <v>13.852548807</v>
      </c>
      <c r="E28" s="99">
        <v>0.76736517999999998</v>
      </c>
      <c r="F28" s="82">
        <v>1357</v>
      </c>
      <c r="G28" s="83">
        <v>14654.730769</v>
      </c>
      <c r="H28" s="99">
        <v>66.187609824999996</v>
      </c>
      <c r="I28" s="99">
        <v>1.3426482766000001</v>
      </c>
      <c r="J28" s="93"/>
      <c r="K28" s="93"/>
      <c r="L28" s="93"/>
      <c r="M28" s="93"/>
      <c r="N28" s="87"/>
    </row>
    <row r="29" spans="1:14" x14ac:dyDescent="0.35">
      <c r="A29" s="21" t="s">
        <v>44</v>
      </c>
      <c r="B29" s="82">
        <v>385</v>
      </c>
      <c r="C29" s="83">
        <v>12496.316594</v>
      </c>
      <c r="D29" s="99">
        <v>22.200028864</v>
      </c>
      <c r="E29" s="99">
        <v>1.4384504243</v>
      </c>
      <c r="F29" s="82">
        <v>980</v>
      </c>
      <c r="G29" s="83">
        <v>34363.38622</v>
      </c>
      <c r="H29" s="99">
        <v>61.047442279000002</v>
      </c>
      <c r="I29" s="99">
        <v>1.7320365624</v>
      </c>
      <c r="J29" s="93"/>
      <c r="K29" s="93"/>
      <c r="L29" s="93"/>
      <c r="M29" s="93"/>
      <c r="N29" s="87"/>
    </row>
    <row r="30" spans="1:14" x14ac:dyDescent="0.35">
      <c r="A30" s="21" t="s">
        <v>45</v>
      </c>
      <c r="B30" s="82">
        <v>135</v>
      </c>
      <c r="C30" s="83">
        <v>403.007768</v>
      </c>
      <c r="D30" s="99">
        <v>5.3945042070999998</v>
      </c>
      <c r="E30" s="99">
        <v>0.52598336170000004</v>
      </c>
      <c r="F30" s="82">
        <v>1370</v>
      </c>
      <c r="G30" s="83">
        <v>4490.9873889999999</v>
      </c>
      <c r="H30" s="99">
        <v>60.114599036999998</v>
      </c>
      <c r="I30" s="99">
        <v>1.3022299654</v>
      </c>
      <c r="J30" s="93"/>
      <c r="K30" s="93"/>
      <c r="L30" s="93"/>
      <c r="M30" s="93"/>
      <c r="N30" s="87"/>
    </row>
    <row r="31" spans="1:14" x14ac:dyDescent="0.35">
      <c r="A31" s="21" t="s">
        <v>215</v>
      </c>
      <c r="B31" s="82">
        <v>203</v>
      </c>
      <c r="C31" s="83">
        <v>2384.6362100000001</v>
      </c>
      <c r="D31" s="99">
        <v>8.9291215146000003</v>
      </c>
      <c r="E31" s="99">
        <v>0.50025859100000003</v>
      </c>
      <c r="F31" s="82">
        <v>1708</v>
      </c>
      <c r="G31" s="83">
        <v>19800.684846</v>
      </c>
      <c r="H31" s="99">
        <v>74.142429069000002</v>
      </c>
      <c r="I31" s="99">
        <v>0.98300292580000004</v>
      </c>
      <c r="J31" s="93"/>
      <c r="K31" s="93"/>
      <c r="L31" s="93"/>
      <c r="M31" s="93"/>
      <c r="N31" s="87"/>
    </row>
    <row r="32" spans="1:14" x14ac:dyDescent="0.35">
      <c r="A32" s="21" t="s">
        <v>47</v>
      </c>
      <c r="B32" s="82">
        <v>88</v>
      </c>
      <c r="C32" s="83">
        <v>625.25239599999998</v>
      </c>
      <c r="D32" s="99">
        <v>4.2257386423999996</v>
      </c>
      <c r="E32" s="99">
        <v>0.48806322769999999</v>
      </c>
      <c r="F32" s="82">
        <v>921</v>
      </c>
      <c r="G32" s="83">
        <v>6581.0581519999996</v>
      </c>
      <c r="H32" s="99">
        <v>44.477769176999999</v>
      </c>
      <c r="I32" s="99">
        <v>1.2826539967999999</v>
      </c>
      <c r="J32" s="93"/>
      <c r="K32" s="93"/>
      <c r="L32" s="93"/>
      <c r="M32" s="93"/>
      <c r="N32" s="87"/>
    </row>
    <row r="33" spans="1:14" x14ac:dyDescent="0.35">
      <c r="A33" s="21" t="s">
        <v>216</v>
      </c>
      <c r="B33" s="82">
        <v>61</v>
      </c>
      <c r="C33" s="83">
        <v>958.30381399999999</v>
      </c>
      <c r="D33" s="99">
        <v>4.5371264800000004</v>
      </c>
      <c r="E33" s="99">
        <v>0.68269237400000005</v>
      </c>
      <c r="F33" s="82">
        <v>553</v>
      </c>
      <c r="G33" s="83">
        <v>8565.9203809999999</v>
      </c>
      <c r="H33" s="99">
        <v>40.555681409000002</v>
      </c>
      <c r="I33" s="99">
        <v>1.5036757626999999</v>
      </c>
      <c r="J33" s="93"/>
      <c r="K33" s="93"/>
      <c r="L33" s="93"/>
      <c r="M33" s="93"/>
      <c r="N33" s="87"/>
    </row>
    <row r="34" spans="1:14" x14ac:dyDescent="0.35">
      <c r="A34" s="21" t="s">
        <v>50</v>
      </c>
      <c r="B34" s="82">
        <v>50</v>
      </c>
      <c r="C34" s="83">
        <v>409.04428300000001</v>
      </c>
      <c r="D34" s="99">
        <v>4.3681221690000003</v>
      </c>
      <c r="E34" s="99">
        <v>1.4506981883000001</v>
      </c>
      <c r="F34" s="82">
        <v>692</v>
      </c>
      <c r="G34" s="83">
        <v>4909.0909549999997</v>
      </c>
      <c r="H34" s="99">
        <v>52.423441416000003</v>
      </c>
      <c r="I34" s="99">
        <v>1.4957978487000001</v>
      </c>
      <c r="J34" s="93"/>
      <c r="K34" s="93"/>
      <c r="L34" s="93"/>
      <c r="M34" s="93"/>
      <c r="N34" s="87"/>
    </row>
    <row r="35" spans="1:14" x14ac:dyDescent="0.35">
      <c r="A35" s="21" t="s">
        <v>51</v>
      </c>
      <c r="B35" s="82">
        <v>313</v>
      </c>
      <c r="C35" s="83">
        <v>2616.5245890000001</v>
      </c>
      <c r="D35" s="99">
        <v>13.983924984</v>
      </c>
      <c r="E35" s="99">
        <v>0.90780504939999995</v>
      </c>
      <c r="F35" s="82">
        <v>1323</v>
      </c>
      <c r="G35" s="83">
        <v>11356.521837</v>
      </c>
      <c r="H35" s="99">
        <v>60.69453738</v>
      </c>
      <c r="I35" s="99">
        <v>0.97299484489999999</v>
      </c>
      <c r="J35" s="93"/>
      <c r="K35" s="93"/>
      <c r="L35" s="93"/>
      <c r="M35" s="93"/>
      <c r="N35" s="87"/>
    </row>
    <row r="36" spans="1:14" x14ac:dyDescent="0.35">
      <c r="A36" s="21" t="s">
        <v>217</v>
      </c>
      <c r="B36" s="82">
        <v>12</v>
      </c>
      <c r="C36" s="83">
        <v>122.638696</v>
      </c>
      <c r="D36" s="99">
        <v>4.7498021756000002</v>
      </c>
      <c r="E36" s="99">
        <v>1.3174549632000001</v>
      </c>
      <c r="F36" s="82">
        <v>132</v>
      </c>
      <c r="G36" s="83">
        <v>1188.5619039999999</v>
      </c>
      <c r="H36" s="99">
        <v>46.033055533999999</v>
      </c>
      <c r="I36" s="99">
        <v>2.3898954881000001</v>
      </c>
      <c r="J36" s="93"/>
      <c r="K36" s="93"/>
      <c r="L36" s="93"/>
      <c r="M36" s="93"/>
      <c r="N36" s="87"/>
    </row>
    <row r="37" spans="1:14" x14ac:dyDescent="0.35">
      <c r="A37" s="21" t="s">
        <v>218</v>
      </c>
      <c r="B37" s="82">
        <v>14</v>
      </c>
      <c r="C37" s="83">
        <v>1862.2983730000001</v>
      </c>
      <c r="D37" s="99">
        <v>5.2924349144000002</v>
      </c>
      <c r="E37" s="99">
        <v>1.2705878397000001</v>
      </c>
      <c r="F37" s="82">
        <v>129</v>
      </c>
      <c r="G37" s="83">
        <v>18442.443399</v>
      </c>
      <c r="H37" s="99">
        <v>52.411274569</v>
      </c>
      <c r="I37" s="99">
        <v>2.8894620088999998</v>
      </c>
      <c r="J37" s="93"/>
      <c r="K37" s="93"/>
      <c r="L37" s="93"/>
      <c r="M37" s="93"/>
      <c r="N37" s="87"/>
    </row>
    <row r="38" spans="1:14" x14ac:dyDescent="0.35">
      <c r="A38" s="21" t="s">
        <v>219</v>
      </c>
      <c r="B38" s="82">
        <v>57</v>
      </c>
      <c r="C38" s="83">
        <v>561.43263400000001</v>
      </c>
      <c r="D38" s="99">
        <v>14.489054604</v>
      </c>
      <c r="E38" s="99">
        <v>2.0091146181999999</v>
      </c>
      <c r="F38" s="82">
        <v>249</v>
      </c>
      <c r="G38" s="83">
        <v>2201.7639800000002</v>
      </c>
      <c r="H38" s="99">
        <v>56.821560736999999</v>
      </c>
      <c r="I38" s="99">
        <v>3.0290625329999998</v>
      </c>
      <c r="J38" s="93"/>
      <c r="K38" s="93"/>
      <c r="L38" s="93"/>
      <c r="M38" s="93"/>
      <c r="N38" s="87"/>
    </row>
    <row r="39" spans="1:14" x14ac:dyDescent="0.35">
      <c r="B39" s="87"/>
      <c r="C39" s="87"/>
      <c r="D39" s="87"/>
      <c r="E39" s="87"/>
      <c r="F39" s="87"/>
      <c r="G39" s="87"/>
      <c r="H39" s="87"/>
      <c r="I39" s="87"/>
      <c r="J39" s="87"/>
      <c r="K39" s="87"/>
      <c r="L39" s="87"/>
      <c r="M39" s="87"/>
      <c r="N39" s="87"/>
    </row>
    <row r="40" spans="1:14" x14ac:dyDescent="0.35">
      <c r="A40" s="6" t="s">
        <v>52</v>
      </c>
    </row>
    <row r="41" spans="1:14" ht="73.5" customHeight="1" x14ac:dyDescent="0.35">
      <c r="A41" s="7" t="s">
        <v>53</v>
      </c>
      <c r="B41" s="109" t="s">
        <v>301</v>
      </c>
      <c r="C41" s="109"/>
      <c r="D41" s="109"/>
      <c r="E41" s="109"/>
      <c r="F41" s="109"/>
      <c r="G41" s="109"/>
      <c r="H41" s="109"/>
      <c r="I41" s="109"/>
      <c r="J41" s="50"/>
      <c r="K41" s="50"/>
      <c r="L41" s="50"/>
      <c r="M41" s="50"/>
    </row>
    <row r="42" spans="1:14" ht="44.25" customHeight="1" x14ac:dyDescent="0.35">
      <c r="B42" s="109" t="s">
        <v>278</v>
      </c>
      <c r="C42" s="109"/>
      <c r="D42" s="109"/>
      <c r="E42" s="109"/>
      <c r="F42" s="109"/>
      <c r="G42" s="109"/>
      <c r="H42" s="109"/>
      <c r="I42" s="109"/>
      <c r="J42" s="50"/>
      <c r="K42" s="50"/>
      <c r="L42" s="50"/>
      <c r="M42" s="50"/>
    </row>
    <row r="43" spans="1:14" ht="30.75" customHeight="1" x14ac:dyDescent="0.35">
      <c r="A43" s="48" t="s">
        <v>152</v>
      </c>
      <c r="B43" s="109" t="s">
        <v>221</v>
      </c>
      <c r="C43" s="109"/>
      <c r="D43" s="109"/>
      <c r="E43" s="109"/>
      <c r="F43" s="109"/>
      <c r="G43" s="109"/>
      <c r="H43" s="109"/>
      <c r="I43" s="109"/>
    </row>
    <row r="44" spans="1:14" x14ac:dyDescent="0.35">
      <c r="A44" s="48" t="s">
        <v>222</v>
      </c>
      <c r="B44" s="109" t="s">
        <v>223</v>
      </c>
      <c r="C44" s="109"/>
      <c r="D44" s="109"/>
      <c r="E44" s="109"/>
      <c r="F44" s="109"/>
      <c r="G44" s="109"/>
      <c r="H44" s="109"/>
      <c r="I44" s="109"/>
    </row>
    <row r="45" spans="1:14"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2" priority="2">
      <formula>"$G3=1"</formula>
    </cfRule>
  </conditionalFormatting>
  <hyperlinks>
    <hyperlink ref="K1" location="Contents!B96" display="Contents" xr:uid="{04EC84AB-01D1-4DE2-AD44-812D10038751}"/>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69CCB-F01E-46A2-B8C1-7DA0387BFB0F}">
  <dimension ref="A1:N45"/>
  <sheetViews>
    <sheetView zoomScale="80" zoomScaleNormal="80" workbookViewId="0">
      <selection activeCell="L15" sqref="L15"/>
    </sheetView>
  </sheetViews>
  <sheetFormatPr defaultRowHeight="14.5" x14ac:dyDescent="0.35"/>
  <cols>
    <col min="1" max="1" width="26.81640625" bestFit="1" customWidth="1"/>
    <col min="2" max="13" width="15.7265625" customWidth="1"/>
  </cols>
  <sheetData>
    <row r="1" spans="1:14"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4" s="4" customFormat="1" ht="17.25" customHeight="1" x14ac:dyDescent="0.35">
      <c r="A2" s="2" t="s">
        <v>3</v>
      </c>
      <c r="B2" s="3" t="str">
        <f>'Table 5.1'!$B$2</f>
        <v>Chapter 5: Integrating digital technologies into teaching</v>
      </c>
      <c r="C2" s="3"/>
      <c r="D2" s="3"/>
      <c r="E2" s="3"/>
      <c r="F2" s="3"/>
      <c r="G2" s="3"/>
      <c r="H2" s="3"/>
      <c r="I2" s="70"/>
      <c r="J2" s="70"/>
      <c r="K2" s="3"/>
    </row>
    <row r="3" spans="1:14" s="4" customFormat="1" ht="17.25" customHeight="1" x14ac:dyDescent="0.35">
      <c r="A3" s="2"/>
      <c r="B3" s="3"/>
      <c r="C3" s="3"/>
      <c r="D3" s="3"/>
      <c r="E3" s="3"/>
      <c r="F3" s="3"/>
      <c r="G3" s="3"/>
      <c r="H3" s="3"/>
      <c r="I3" s="70"/>
      <c r="J3" s="70"/>
      <c r="K3" s="3"/>
    </row>
    <row r="4" spans="1:14" s="4" customFormat="1" ht="17.25" customHeight="1" x14ac:dyDescent="0.35">
      <c r="A4" s="2" t="s">
        <v>6</v>
      </c>
      <c r="B4" s="3" t="s">
        <v>291</v>
      </c>
      <c r="C4" s="3"/>
      <c r="D4" s="3"/>
      <c r="E4" s="3"/>
      <c r="F4" s="3"/>
      <c r="G4" s="3"/>
      <c r="H4" s="3"/>
      <c r="I4" s="70"/>
      <c r="J4" s="70"/>
      <c r="K4" s="3"/>
    </row>
    <row r="5" spans="1:14" s="4" customFormat="1" ht="17.25" customHeight="1" x14ac:dyDescent="0.35">
      <c r="A5" s="2"/>
      <c r="B5" s="3"/>
      <c r="C5" s="3"/>
      <c r="D5" s="3"/>
      <c r="E5" s="3"/>
      <c r="F5" s="3"/>
      <c r="G5" s="3"/>
      <c r="H5" s="3"/>
      <c r="I5" s="70"/>
      <c r="J5" s="70"/>
      <c r="K5" s="3"/>
    </row>
    <row r="6" spans="1:14" ht="17.25" customHeight="1" x14ac:dyDescent="0.35">
      <c r="A6" s="2" t="s">
        <v>8</v>
      </c>
      <c r="B6" s="3">
        <v>2023</v>
      </c>
      <c r="C6" s="3"/>
      <c r="D6" s="3"/>
      <c r="E6" s="3"/>
      <c r="F6" s="3"/>
      <c r="G6" s="3"/>
      <c r="H6" s="3"/>
      <c r="I6" s="70"/>
      <c r="J6" s="70"/>
      <c r="K6" s="3"/>
    </row>
    <row r="7" spans="1:14" ht="17.25" customHeight="1" x14ac:dyDescent="0.35">
      <c r="A7" s="5"/>
    </row>
    <row r="8" spans="1:14" ht="24" customHeight="1" x14ac:dyDescent="0.35">
      <c r="A8" s="2" t="s">
        <v>9</v>
      </c>
      <c r="B8" s="16" t="s">
        <v>317</v>
      </c>
      <c r="C8" s="17"/>
      <c r="D8" s="17"/>
      <c r="E8" s="17"/>
      <c r="F8" s="17"/>
      <c r="G8" s="17"/>
      <c r="H8" s="17"/>
      <c r="I8" s="68"/>
      <c r="J8" s="68"/>
      <c r="K8" s="17"/>
    </row>
    <row r="9" spans="1:14" x14ac:dyDescent="0.35">
      <c r="A9" s="2" t="s">
        <v>11</v>
      </c>
      <c r="B9" s="3" t="s">
        <v>12</v>
      </c>
      <c r="C9" s="18"/>
      <c r="D9" s="18"/>
      <c r="E9" s="18"/>
      <c r="F9" s="18"/>
      <c r="G9" s="18"/>
      <c r="H9" s="18"/>
      <c r="I9" s="18"/>
      <c r="J9" s="18"/>
      <c r="K9" s="18"/>
    </row>
    <row r="12" spans="1:14" ht="14.5" customHeight="1" x14ac:dyDescent="0.35">
      <c r="B12" s="130" t="s">
        <v>250</v>
      </c>
      <c r="C12" s="131"/>
      <c r="D12" s="131"/>
      <c r="E12" s="132"/>
      <c r="F12" s="130" t="s">
        <v>251</v>
      </c>
      <c r="G12" s="131"/>
      <c r="H12" s="131"/>
      <c r="I12" s="132"/>
    </row>
    <row r="13" spans="1:14" ht="28" x14ac:dyDescent="0.35">
      <c r="A13" s="23"/>
      <c r="B13" s="22" t="s">
        <v>19</v>
      </c>
      <c r="C13" s="22" t="s">
        <v>20</v>
      </c>
      <c r="D13" s="22" t="s">
        <v>21</v>
      </c>
      <c r="E13" s="22" t="s">
        <v>22</v>
      </c>
      <c r="F13" s="22" t="s">
        <v>19</v>
      </c>
      <c r="G13" s="22" t="s">
        <v>20</v>
      </c>
      <c r="H13" s="22" t="s">
        <v>21</v>
      </c>
      <c r="I13" s="22" t="s">
        <v>22</v>
      </c>
      <c r="J13" s="34"/>
      <c r="K13" s="34"/>
      <c r="L13" s="34"/>
      <c r="M13" s="34"/>
    </row>
    <row r="14" spans="1:14" x14ac:dyDescent="0.35">
      <c r="A14" s="21" t="s">
        <v>208</v>
      </c>
      <c r="B14" s="82">
        <v>75</v>
      </c>
      <c r="C14" s="83">
        <v>883.44084599999996</v>
      </c>
      <c r="D14" s="99">
        <v>5.4305670167000004</v>
      </c>
      <c r="E14" s="99">
        <v>0.78166892840000002</v>
      </c>
      <c r="F14" s="82">
        <v>703</v>
      </c>
      <c r="G14" s="83">
        <v>8771.5022989999998</v>
      </c>
      <c r="H14" s="99">
        <v>53.918981975999998</v>
      </c>
      <c r="I14" s="99">
        <v>1.6203203993999999</v>
      </c>
      <c r="J14" s="93"/>
      <c r="K14" s="93"/>
      <c r="L14" s="93"/>
      <c r="M14" s="93"/>
      <c r="N14" s="87"/>
    </row>
    <row r="15" spans="1:14" x14ac:dyDescent="0.35">
      <c r="A15" s="21" t="s">
        <v>29</v>
      </c>
      <c r="B15" s="82">
        <v>191</v>
      </c>
      <c r="C15" s="83">
        <v>2300.5981270000002</v>
      </c>
      <c r="D15" s="99">
        <v>6.1485969766000004</v>
      </c>
      <c r="E15" s="99">
        <v>0.53111169469999997</v>
      </c>
      <c r="F15" s="82">
        <v>1313</v>
      </c>
      <c r="G15" s="83">
        <v>16077.365398</v>
      </c>
      <c r="H15" s="99">
        <v>42.968495501</v>
      </c>
      <c r="I15" s="99">
        <v>1.1014520971999999</v>
      </c>
      <c r="J15" s="93"/>
      <c r="K15" s="93"/>
      <c r="L15" s="93"/>
      <c r="M15" s="93"/>
      <c r="N15" s="87"/>
    </row>
    <row r="16" spans="1:14" x14ac:dyDescent="0.35">
      <c r="A16" s="21" t="s">
        <v>209</v>
      </c>
      <c r="B16" s="82">
        <v>42</v>
      </c>
      <c r="C16" s="83">
        <v>507.82043199999998</v>
      </c>
      <c r="D16" s="99">
        <v>5.1156672379000003</v>
      </c>
      <c r="E16" s="99">
        <v>1.0799585692</v>
      </c>
      <c r="F16" s="82">
        <v>405</v>
      </c>
      <c r="G16" s="83">
        <v>4862.1791480000002</v>
      </c>
      <c r="H16" s="99">
        <v>48.98048404</v>
      </c>
      <c r="I16" s="99">
        <v>2.0834810962999999</v>
      </c>
      <c r="J16" s="93"/>
      <c r="K16" s="93"/>
      <c r="L16" s="93"/>
      <c r="M16" s="93"/>
      <c r="N16" s="87"/>
    </row>
    <row r="17" spans="1:14" x14ac:dyDescent="0.35">
      <c r="A17" s="21" t="s">
        <v>210</v>
      </c>
      <c r="B17" s="82">
        <v>150</v>
      </c>
      <c r="C17" s="83">
        <v>12185.366747</v>
      </c>
      <c r="D17" s="99">
        <v>5.7291384751000001</v>
      </c>
      <c r="E17" s="99">
        <v>0.73831524309999996</v>
      </c>
      <c r="F17" s="82">
        <v>943</v>
      </c>
      <c r="G17" s="83">
        <v>91805.618950000004</v>
      </c>
      <c r="H17" s="99">
        <v>43.163830412000003</v>
      </c>
      <c r="I17" s="99">
        <v>2.2759310534999999</v>
      </c>
      <c r="J17" s="93"/>
      <c r="K17" s="93"/>
      <c r="L17" s="93"/>
      <c r="M17" s="93"/>
      <c r="N17" s="87"/>
    </row>
    <row r="18" spans="1:14" x14ac:dyDescent="0.35">
      <c r="A18" s="21" t="s">
        <v>32</v>
      </c>
      <c r="B18" s="82">
        <v>268</v>
      </c>
      <c r="C18" s="83">
        <v>3182.1358399999999</v>
      </c>
      <c r="D18" s="99">
        <v>12.293680391000001</v>
      </c>
      <c r="E18" s="99">
        <v>0.85289076669999997</v>
      </c>
      <c r="F18" s="82">
        <v>1523</v>
      </c>
      <c r="G18" s="83">
        <v>17462.634302999999</v>
      </c>
      <c r="H18" s="99">
        <v>67.464135943000002</v>
      </c>
      <c r="I18" s="99">
        <v>1.2516920516000001</v>
      </c>
      <c r="J18" s="93"/>
      <c r="K18" s="93"/>
      <c r="L18" s="93"/>
      <c r="M18" s="93"/>
      <c r="N18" s="87"/>
    </row>
    <row r="19" spans="1:14" x14ac:dyDescent="0.35">
      <c r="A19" s="21" t="s">
        <v>33</v>
      </c>
      <c r="B19" s="82">
        <v>745</v>
      </c>
      <c r="C19" s="83">
        <v>14897.024222</v>
      </c>
      <c r="D19" s="99">
        <v>11.916469041999999</v>
      </c>
      <c r="E19" s="99">
        <v>0.70485329500000005</v>
      </c>
      <c r="F19" s="82">
        <v>3300</v>
      </c>
      <c r="G19" s="83">
        <v>68509.394031999997</v>
      </c>
      <c r="H19" s="99">
        <v>54.802224989999999</v>
      </c>
      <c r="I19" s="99">
        <v>1.0406324575999999</v>
      </c>
      <c r="J19" s="93"/>
      <c r="K19" s="93"/>
      <c r="L19" s="93"/>
      <c r="M19" s="93"/>
      <c r="N19" s="87"/>
    </row>
    <row r="20" spans="1:14" x14ac:dyDescent="0.35">
      <c r="A20" s="21" t="s">
        <v>211</v>
      </c>
      <c r="B20" s="82">
        <v>73</v>
      </c>
      <c r="C20" s="83">
        <v>7506.0608229999998</v>
      </c>
      <c r="D20" s="99">
        <v>5.1157299089999997</v>
      </c>
      <c r="E20" s="99">
        <v>0.59025203729999998</v>
      </c>
      <c r="F20" s="82">
        <v>619</v>
      </c>
      <c r="G20" s="83">
        <v>61784.085340999998</v>
      </c>
      <c r="H20" s="99">
        <v>42.108730626000003</v>
      </c>
      <c r="I20" s="99">
        <v>1.427321965</v>
      </c>
      <c r="J20" s="93"/>
      <c r="K20" s="93"/>
      <c r="L20" s="93"/>
      <c r="M20" s="93"/>
      <c r="N20" s="87"/>
    </row>
    <row r="21" spans="1:14" x14ac:dyDescent="0.35">
      <c r="A21" s="21" t="s">
        <v>35</v>
      </c>
      <c r="B21" s="82">
        <v>92</v>
      </c>
      <c r="C21" s="83">
        <v>592.52451699999995</v>
      </c>
      <c r="D21" s="99">
        <v>5.1722689136</v>
      </c>
      <c r="E21" s="99">
        <v>0.75877830530000001</v>
      </c>
      <c r="F21" s="82">
        <v>931</v>
      </c>
      <c r="G21" s="83">
        <v>5904.222863</v>
      </c>
      <c r="H21" s="99">
        <v>51.539181092</v>
      </c>
      <c r="I21" s="99">
        <v>1.6596993838</v>
      </c>
      <c r="J21" s="93"/>
      <c r="K21" s="93"/>
      <c r="L21" s="93"/>
      <c r="M21" s="93"/>
      <c r="N21" s="87"/>
    </row>
    <row r="22" spans="1:14" x14ac:dyDescent="0.35">
      <c r="A22" s="21" t="s">
        <v>36</v>
      </c>
      <c r="B22" s="82">
        <v>269</v>
      </c>
      <c r="C22" s="83">
        <v>15231.140428999999</v>
      </c>
      <c r="D22" s="99">
        <v>12.455631344</v>
      </c>
      <c r="E22" s="99">
        <v>0.80417409870000001</v>
      </c>
      <c r="F22" s="82">
        <v>1361</v>
      </c>
      <c r="G22" s="83">
        <v>78299.418896999996</v>
      </c>
      <c r="H22" s="99">
        <v>64.031232639999999</v>
      </c>
      <c r="I22" s="99">
        <v>1.1082511199</v>
      </c>
      <c r="J22" s="93"/>
      <c r="K22" s="93"/>
      <c r="L22" s="93"/>
      <c r="M22" s="93"/>
      <c r="N22" s="87"/>
    </row>
    <row r="23" spans="1:14" x14ac:dyDescent="0.35">
      <c r="A23" s="21" t="s">
        <v>212</v>
      </c>
      <c r="B23" s="82">
        <v>151</v>
      </c>
      <c r="C23" s="83">
        <v>376.26508000000001</v>
      </c>
      <c r="D23" s="99">
        <v>15.275856545</v>
      </c>
      <c r="E23" s="99">
        <v>1.1422574402000001</v>
      </c>
      <c r="F23" s="82">
        <v>692</v>
      </c>
      <c r="G23" s="83">
        <v>1713.658516</v>
      </c>
      <c r="H23" s="99">
        <v>69.572232655999997</v>
      </c>
      <c r="I23" s="99">
        <v>1.4979280366000001</v>
      </c>
      <c r="J23" s="93"/>
      <c r="K23" s="93"/>
      <c r="L23" s="93"/>
      <c r="M23" s="93"/>
      <c r="N23" s="87"/>
    </row>
    <row r="24" spans="1:14" x14ac:dyDescent="0.35">
      <c r="A24" s="21" t="s">
        <v>38</v>
      </c>
      <c r="B24" s="82">
        <v>107</v>
      </c>
      <c r="C24" s="83">
        <v>377.34760799999998</v>
      </c>
      <c r="D24" s="99">
        <v>5.5854029251000004</v>
      </c>
      <c r="E24" s="99">
        <v>0.55826902479999996</v>
      </c>
      <c r="F24" s="82">
        <v>942</v>
      </c>
      <c r="G24" s="83">
        <v>3805.446441</v>
      </c>
      <c r="H24" s="99">
        <v>56.32724631</v>
      </c>
      <c r="I24" s="99">
        <v>2.2311866089999999</v>
      </c>
      <c r="J24" s="93"/>
      <c r="K24" s="93"/>
      <c r="L24" s="93"/>
      <c r="M24" s="93"/>
      <c r="N24" s="87"/>
    </row>
    <row r="25" spans="1:14" x14ac:dyDescent="0.35">
      <c r="A25" s="21" t="s">
        <v>40</v>
      </c>
      <c r="B25" s="82">
        <v>167</v>
      </c>
      <c r="C25" s="83">
        <v>3275.0203809999998</v>
      </c>
      <c r="D25" s="99">
        <v>10.652043998</v>
      </c>
      <c r="E25" s="99">
        <v>1.0787274176999999</v>
      </c>
      <c r="F25" s="82">
        <v>992</v>
      </c>
      <c r="G25" s="83">
        <v>19673.878768999999</v>
      </c>
      <c r="H25" s="99">
        <v>63.989532236999999</v>
      </c>
      <c r="I25" s="99">
        <v>1.2813537608000001</v>
      </c>
      <c r="J25" s="93"/>
      <c r="K25" s="93"/>
      <c r="L25" s="93"/>
      <c r="M25" s="93"/>
      <c r="N25" s="87"/>
    </row>
    <row r="26" spans="1:14" x14ac:dyDescent="0.35">
      <c r="A26" s="21" t="s">
        <v>213</v>
      </c>
      <c r="B26" s="82">
        <v>39</v>
      </c>
      <c r="C26" s="83">
        <v>159.28253799999999</v>
      </c>
      <c r="D26" s="99">
        <v>9.6361006172000003</v>
      </c>
      <c r="E26" s="99">
        <v>1.3744310854999999</v>
      </c>
      <c r="F26" s="82">
        <v>224</v>
      </c>
      <c r="G26" s="83">
        <v>954.16607999999997</v>
      </c>
      <c r="H26" s="99">
        <v>57.724094936999997</v>
      </c>
      <c r="I26" s="99">
        <v>2.0381118743000002</v>
      </c>
      <c r="J26" s="93"/>
      <c r="K26" s="93"/>
      <c r="L26" s="93"/>
      <c r="M26" s="93"/>
      <c r="N26" s="87"/>
    </row>
    <row r="27" spans="1:14" x14ac:dyDescent="0.35">
      <c r="A27" s="21" t="s">
        <v>214</v>
      </c>
      <c r="B27" s="82">
        <v>143</v>
      </c>
      <c r="C27" s="83">
        <v>2458.8232600000001</v>
      </c>
      <c r="D27" s="99">
        <v>8.9769416346999993</v>
      </c>
      <c r="E27" s="99">
        <v>0.84393330560000002</v>
      </c>
      <c r="F27" s="82">
        <v>717</v>
      </c>
      <c r="G27" s="83">
        <v>12515.395646000001</v>
      </c>
      <c r="H27" s="99">
        <v>45.692579088999999</v>
      </c>
      <c r="I27" s="99">
        <v>1.1379228108999999</v>
      </c>
      <c r="J27" s="93"/>
      <c r="K27" s="93"/>
      <c r="L27" s="93"/>
      <c r="M27" s="93"/>
      <c r="N27" s="87"/>
    </row>
    <row r="28" spans="1:14" x14ac:dyDescent="0.35">
      <c r="A28" s="21" t="s">
        <v>43</v>
      </c>
      <c r="B28" s="82">
        <v>236</v>
      </c>
      <c r="C28" s="83">
        <v>2551.7572960000002</v>
      </c>
      <c r="D28" s="99">
        <v>11.503898101000001</v>
      </c>
      <c r="E28" s="99">
        <v>0.65289568620000005</v>
      </c>
      <c r="F28" s="82">
        <v>1259</v>
      </c>
      <c r="G28" s="83">
        <v>13677.528942999999</v>
      </c>
      <c r="H28" s="99">
        <v>61.661388989000002</v>
      </c>
      <c r="I28" s="99">
        <v>1.1632201519000001</v>
      </c>
      <c r="J28" s="93"/>
      <c r="K28" s="93"/>
      <c r="L28" s="93"/>
      <c r="M28" s="93"/>
      <c r="N28" s="87"/>
    </row>
    <row r="29" spans="1:14" x14ac:dyDescent="0.35">
      <c r="A29" s="21" t="s">
        <v>44</v>
      </c>
      <c r="B29" s="82">
        <v>319</v>
      </c>
      <c r="C29" s="83">
        <v>10918.965604999999</v>
      </c>
      <c r="D29" s="99">
        <v>19.385953663999999</v>
      </c>
      <c r="E29" s="99">
        <v>1.5199821681000001</v>
      </c>
      <c r="F29" s="82">
        <v>978</v>
      </c>
      <c r="G29" s="83">
        <v>33930.517955000003</v>
      </c>
      <c r="H29" s="99">
        <v>60.241553336000003</v>
      </c>
      <c r="I29" s="99">
        <v>1.5911409787999999</v>
      </c>
      <c r="J29" s="93"/>
      <c r="K29" s="93"/>
      <c r="L29" s="93"/>
      <c r="M29" s="93"/>
      <c r="N29" s="87"/>
    </row>
    <row r="30" spans="1:14" x14ac:dyDescent="0.35">
      <c r="A30" s="21" t="s">
        <v>45</v>
      </c>
      <c r="B30" s="82">
        <v>89</v>
      </c>
      <c r="C30" s="83">
        <v>274.04699199999999</v>
      </c>
      <c r="D30" s="99">
        <v>3.6902463399999998</v>
      </c>
      <c r="E30" s="99">
        <v>0.43211581269999999</v>
      </c>
      <c r="F30" s="82">
        <v>1097</v>
      </c>
      <c r="G30" s="83">
        <v>3616.2819370000002</v>
      </c>
      <c r="H30" s="99">
        <v>48.695922877000001</v>
      </c>
      <c r="I30" s="99">
        <v>1.3612155009</v>
      </c>
      <c r="J30" s="93"/>
      <c r="K30" s="93"/>
      <c r="L30" s="93"/>
      <c r="M30" s="93"/>
      <c r="N30" s="87"/>
    </row>
    <row r="31" spans="1:14" x14ac:dyDescent="0.35">
      <c r="A31" s="21" t="s">
        <v>215</v>
      </c>
      <c r="B31" s="82">
        <v>144</v>
      </c>
      <c r="C31" s="83">
        <v>1648.814014</v>
      </c>
      <c r="D31" s="99">
        <v>6.1890258379</v>
      </c>
      <c r="E31" s="99">
        <v>0.70339043540000001</v>
      </c>
      <c r="F31" s="82">
        <v>1412</v>
      </c>
      <c r="G31" s="83">
        <v>16317.438112</v>
      </c>
      <c r="H31" s="99">
        <v>61.249507371999997</v>
      </c>
      <c r="I31" s="99">
        <v>1.1976636382000001</v>
      </c>
      <c r="J31" s="93"/>
      <c r="K31" s="93"/>
      <c r="L31" s="93"/>
      <c r="M31" s="93"/>
      <c r="N31" s="87"/>
    </row>
    <row r="32" spans="1:14" x14ac:dyDescent="0.35">
      <c r="A32" s="21" t="s">
        <v>47</v>
      </c>
      <c r="B32" s="82">
        <v>85</v>
      </c>
      <c r="C32" s="83">
        <v>573.02561800000001</v>
      </c>
      <c r="D32" s="99">
        <v>3.8774829929000001</v>
      </c>
      <c r="E32" s="99">
        <v>0.5085688827</v>
      </c>
      <c r="F32" s="82">
        <v>914</v>
      </c>
      <c r="G32" s="83">
        <v>6621.5745399999996</v>
      </c>
      <c r="H32" s="99">
        <v>44.806099172000003</v>
      </c>
      <c r="I32" s="99">
        <v>1.1295628976000001</v>
      </c>
      <c r="J32" s="93"/>
      <c r="K32" s="93"/>
      <c r="L32" s="93"/>
      <c r="M32" s="93"/>
      <c r="N32" s="87"/>
    </row>
    <row r="33" spans="1:14" x14ac:dyDescent="0.35">
      <c r="A33" s="21" t="s">
        <v>216</v>
      </c>
      <c r="B33" s="82">
        <v>66</v>
      </c>
      <c r="C33" s="83">
        <v>1024.1438929999999</v>
      </c>
      <c r="D33" s="99">
        <v>4.8394060713</v>
      </c>
      <c r="E33" s="99">
        <v>0.79593224119999995</v>
      </c>
      <c r="F33" s="82">
        <v>547</v>
      </c>
      <c r="G33" s="83">
        <v>8535.3276839999999</v>
      </c>
      <c r="H33" s="99">
        <v>40.332141714999999</v>
      </c>
      <c r="I33" s="99">
        <v>1.8619169605999999</v>
      </c>
      <c r="J33" s="93"/>
      <c r="K33" s="93"/>
      <c r="L33" s="93"/>
      <c r="M33" s="93"/>
      <c r="N33" s="87"/>
    </row>
    <row r="34" spans="1:14" x14ac:dyDescent="0.35">
      <c r="A34" s="21" t="s">
        <v>50</v>
      </c>
      <c r="B34" s="82">
        <v>54</v>
      </c>
      <c r="C34" s="83">
        <v>559.351946</v>
      </c>
      <c r="D34" s="99">
        <v>5.9796310230999996</v>
      </c>
      <c r="E34" s="99">
        <v>1.6239672778000001</v>
      </c>
      <c r="F34" s="82">
        <v>669</v>
      </c>
      <c r="G34" s="83">
        <v>4643.1677449999997</v>
      </c>
      <c r="H34" s="99">
        <v>49.636780725000001</v>
      </c>
      <c r="I34" s="99">
        <v>2.3579341289000002</v>
      </c>
      <c r="J34" s="93"/>
      <c r="K34" s="93"/>
      <c r="L34" s="93"/>
      <c r="M34" s="93"/>
      <c r="N34" s="87"/>
    </row>
    <row r="35" spans="1:14" x14ac:dyDescent="0.35">
      <c r="A35" s="21" t="s">
        <v>51</v>
      </c>
      <c r="B35" s="82">
        <v>230</v>
      </c>
      <c r="C35" s="83">
        <v>2031.065233</v>
      </c>
      <c r="D35" s="99">
        <v>10.888802714000001</v>
      </c>
      <c r="E35" s="99">
        <v>1.0087874457999999</v>
      </c>
      <c r="F35" s="82">
        <v>1229</v>
      </c>
      <c r="G35" s="83">
        <v>10694.312983</v>
      </c>
      <c r="H35" s="99">
        <v>57.333591433999999</v>
      </c>
      <c r="I35" s="99">
        <v>1.5110856951</v>
      </c>
      <c r="J35" s="93"/>
      <c r="K35" s="93"/>
      <c r="L35" s="93"/>
      <c r="M35" s="93"/>
      <c r="N35" s="87"/>
    </row>
    <row r="36" spans="1:14" x14ac:dyDescent="0.35">
      <c r="A36" s="21" t="s">
        <v>217</v>
      </c>
      <c r="B36" s="82">
        <v>9</v>
      </c>
      <c r="C36" s="83">
        <v>91.043447999999998</v>
      </c>
      <c r="D36" s="99">
        <v>3.5331229121000001</v>
      </c>
      <c r="E36" s="99">
        <v>1.0732605878000001</v>
      </c>
      <c r="F36" s="82">
        <v>116</v>
      </c>
      <c r="G36" s="83">
        <v>983.15376500000002</v>
      </c>
      <c r="H36" s="99">
        <v>38.153246228</v>
      </c>
      <c r="I36" s="99">
        <v>3.164212676</v>
      </c>
      <c r="J36" s="93"/>
      <c r="K36" s="93"/>
      <c r="L36" s="93"/>
      <c r="M36" s="93"/>
      <c r="N36" s="87"/>
    </row>
    <row r="37" spans="1:14" x14ac:dyDescent="0.35">
      <c r="A37" s="21" t="s">
        <v>218</v>
      </c>
      <c r="B37" s="82">
        <v>12</v>
      </c>
      <c r="C37" s="83">
        <v>1862.531579</v>
      </c>
      <c r="D37" s="99">
        <v>5.2930976583999998</v>
      </c>
      <c r="E37" s="99">
        <v>1.5808213738000001</v>
      </c>
      <c r="F37" s="82">
        <v>109</v>
      </c>
      <c r="G37" s="83">
        <v>15385.776728999999</v>
      </c>
      <c r="H37" s="99">
        <v>43.724584167000003</v>
      </c>
      <c r="I37" s="99">
        <v>3.6461516068000002</v>
      </c>
      <c r="J37" s="93"/>
      <c r="K37" s="93"/>
      <c r="L37" s="93"/>
      <c r="M37" s="93"/>
      <c r="N37" s="87"/>
    </row>
    <row r="38" spans="1:14" x14ac:dyDescent="0.35">
      <c r="A38" s="21" t="s">
        <v>219</v>
      </c>
      <c r="B38" s="82">
        <v>42</v>
      </c>
      <c r="C38" s="83">
        <v>374.67495000000002</v>
      </c>
      <c r="D38" s="99">
        <v>9.7062760310999998</v>
      </c>
      <c r="E38" s="99">
        <v>2.4058995604</v>
      </c>
      <c r="F38" s="82">
        <v>237</v>
      </c>
      <c r="G38" s="83">
        <v>2173.071046</v>
      </c>
      <c r="H38" s="99">
        <v>56.295269841</v>
      </c>
      <c r="I38" s="99">
        <v>3.0019982643000001</v>
      </c>
      <c r="J38" s="93"/>
      <c r="K38" s="93"/>
      <c r="L38" s="93"/>
      <c r="M38" s="93"/>
      <c r="N38" s="87"/>
    </row>
    <row r="39" spans="1:14" x14ac:dyDescent="0.35">
      <c r="B39" s="87"/>
      <c r="C39" s="87"/>
      <c r="D39" s="87"/>
      <c r="E39" s="87"/>
      <c r="F39" s="87"/>
      <c r="G39" s="87"/>
      <c r="H39" s="87"/>
      <c r="I39" s="87"/>
      <c r="J39" s="87"/>
      <c r="K39" s="87"/>
      <c r="L39" s="87"/>
      <c r="M39" s="87"/>
      <c r="N39" s="87"/>
    </row>
    <row r="40" spans="1:14" x14ac:dyDescent="0.35">
      <c r="A40" s="6" t="s">
        <v>52</v>
      </c>
    </row>
    <row r="41" spans="1:14" ht="47.9" customHeight="1" x14ac:dyDescent="0.35">
      <c r="A41" s="7" t="s">
        <v>53</v>
      </c>
      <c r="B41" s="109" t="s">
        <v>302</v>
      </c>
      <c r="C41" s="109"/>
      <c r="D41" s="109"/>
      <c r="E41" s="109"/>
      <c r="F41" s="109"/>
      <c r="G41" s="109"/>
      <c r="H41" s="109"/>
      <c r="I41" s="109"/>
      <c r="J41" s="50"/>
      <c r="K41" s="50"/>
      <c r="L41" s="50"/>
      <c r="M41" s="50"/>
    </row>
    <row r="42" spans="1:14" ht="24.75" customHeight="1" x14ac:dyDescent="0.35">
      <c r="B42" s="109" t="s">
        <v>278</v>
      </c>
      <c r="C42" s="109"/>
      <c r="D42" s="109"/>
      <c r="E42" s="109"/>
      <c r="F42" s="109"/>
      <c r="G42" s="109"/>
      <c r="H42" s="109"/>
      <c r="I42" s="109"/>
      <c r="J42" s="50"/>
      <c r="K42" s="50"/>
      <c r="L42" s="50"/>
      <c r="M42" s="50"/>
    </row>
    <row r="43" spans="1:14" ht="32.25" customHeight="1" x14ac:dyDescent="0.35">
      <c r="A43" s="48" t="s">
        <v>152</v>
      </c>
      <c r="B43" s="109" t="s">
        <v>221</v>
      </c>
      <c r="C43" s="109"/>
      <c r="D43" s="109"/>
      <c r="E43" s="109"/>
      <c r="F43" s="109"/>
      <c r="G43" s="109"/>
      <c r="H43" s="109"/>
      <c r="I43" s="109"/>
    </row>
    <row r="44" spans="1:14" x14ac:dyDescent="0.35">
      <c r="A44" s="48" t="s">
        <v>222</v>
      </c>
      <c r="B44" s="109" t="s">
        <v>223</v>
      </c>
      <c r="C44" s="109"/>
      <c r="D44" s="109"/>
      <c r="E44" s="109"/>
      <c r="F44" s="109"/>
      <c r="G44" s="109"/>
      <c r="H44" s="109"/>
      <c r="I44" s="109"/>
    </row>
    <row r="45" spans="1:14"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1" priority="2">
      <formula>"$G3=1"</formula>
    </cfRule>
  </conditionalFormatting>
  <hyperlinks>
    <hyperlink ref="K1" location="Contents!B97" display="Contents" xr:uid="{D633D80F-5BBD-4567-BCD7-8DB8856A17E9}"/>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710BF-02E8-4AC9-9FAC-7026989B272D}">
  <dimension ref="A1:N45"/>
  <sheetViews>
    <sheetView zoomScale="90" zoomScaleNormal="90" workbookViewId="0">
      <selection activeCell="K1" sqref="K1"/>
    </sheetView>
  </sheetViews>
  <sheetFormatPr defaultRowHeight="14.5" x14ac:dyDescent="0.35"/>
  <cols>
    <col min="1" max="1" width="26.81640625" bestFit="1" customWidth="1"/>
    <col min="2" max="13" width="15.7265625" customWidth="1"/>
  </cols>
  <sheetData>
    <row r="1" spans="1:14" s="75" customFormat="1" ht="30.75" customHeight="1" x14ac:dyDescent="0.35">
      <c r="A1" s="73" t="s">
        <v>2</v>
      </c>
      <c r="B1" s="74" t="str">
        <f>Contents!B2</f>
        <v>Digital education at school in Europe: Bridging gaps in access, teaching and learning - 2026</v>
      </c>
      <c r="C1" s="69"/>
      <c r="D1" s="69"/>
      <c r="E1" s="69"/>
      <c r="F1" s="69"/>
      <c r="G1" s="69"/>
      <c r="H1" s="69"/>
      <c r="I1" s="69"/>
      <c r="J1" s="69"/>
      <c r="K1" s="81" t="s">
        <v>312</v>
      </c>
    </row>
    <row r="2" spans="1:14" s="4" customFormat="1" ht="17.25" customHeight="1" x14ac:dyDescent="0.35">
      <c r="A2" s="2" t="s">
        <v>3</v>
      </c>
      <c r="B2" s="3" t="str">
        <f>'Table 5.1'!$B$2</f>
        <v>Chapter 5: Integrating digital technologies into teaching</v>
      </c>
      <c r="C2" s="3"/>
      <c r="D2" s="3"/>
      <c r="E2" s="3"/>
      <c r="F2" s="3"/>
      <c r="G2" s="3"/>
      <c r="H2" s="70"/>
      <c r="I2" s="70"/>
      <c r="J2" s="70"/>
      <c r="K2" s="3"/>
    </row>
    <row r="3" spans="1:14" s="4" customFormat="1" ht="17.25" customHeight="1" x14ac:dyDescent="0.35">
      <c r="A3" s="2"/>
      <c r="B3" s="3"/>
      <c r="C3" s="3"/>
      <c r="D3" s="3"/>
      <c r="E3" s="3"/>
      <c r="F3" s="3"/>
      <c r="G3" s="3"/>
      <c r="H3" s="70"/>
      <c r="I3" s="70"/>
      <c r="J3" s="70"/>
      <c r="K3" s="3"/>
    </row>
    <row r="4" spans="1:14" s="4" customFormat="1" ht="17.25" customHeight="1" x14ac:dyDescent="0.35">
      <c r="A4" s="2" t="s">
        <v>6</v>
      </c>
      <c r="B4" s="3" t="s">
        <v>291</v>
      </c>
      <c r="C4" s="3"/>
      <c r="D4" s="3"/>
      <c r="E4" s="3"/>
      <c r="F4" s="3"/>
      <c r="G4" s="3"/>
      <c r="H4" s="70"/>
      <c r="I4" s="70"/>
      <c r="J4" s="70"/>
      <c r="K4" s="3"/>
    </row>
    <row r="5" spans="1:14" s="4" customFormat="1" ht="17.25" customHeight="1" x14ac:dyDescent="0.35">
      <c r="A5" s="2"/>
      <c r="B5" s="3"/>
      <c r="C5" s="3"/>
      <c r="D5" s="3"/>
      <c r="E5" s="3"/>
      <c r="F5" s="3"/>
      <c r="G5" s="3"/>
      <c r="H5" s="70"/>
      <c r="I5" s="70"/>
      <c r="J5" s="70"/>
      <c r="K5" s="3"/>
    </row>
    <row r="6" spans="1:14" ht="17.25" customHeight="1" x14ac:dyDescent="0.35">
      <c r="A6" s="2" t="s">
        <v>8</v>
      </c>
      <c r="B6" s="3">
        <v>2023</v>
      </c>
      <c r="C6" s="3"/>
      <c r="D6" s="3"/>
      <c r="E6" s="3"/>
      <c r="F6" s="3"/>
      <c r="G6" s="3"/>
      <c r="H6" s="70"/>
      <c r="I6" s="70"/>
      <c r="J6" s="70"/>
      <c r="K6" s="3"/>
    </row>
    <row r="7" spans="1:14" ht="17.25" customHeight="1" x14ac:dyDescent="0.35">
      <c r="A7" s="5"/>
    </row>
    <row r="8" spans="1:14" ht="24" customHeight="1" x14ac:dyDescent="0.35">
      <c r="A8" s="2" t="s">
        <v>9</v>
      </c>
      <c r="B8" s="16" t="s">
        <v>303</v>
      </c>
      <c r="C8" s="17"/>
      <c r="D8" s="17"/>
      <c r="E8" s="17"/>
      <c r="F8" s="17"/>
      <c r="G8" s="17"/>
      <c r="H8" s="68"/>
      <c r="I8" s="68"/>
      <c r="J8" s="68"/>
      <c r="K8" s="17"/>
    </row>
    <row r="9" spans="1:14" x14ac:dyDescent="0.35">
      <c r="A9" s="2" t="s">
        <v>11</v>
      </c>
      <c r="B9" s="3" t="s">
        <v>12</v>
      </c>
      <c r="C9" s="18"/>
      <c r="D9" s="18"/>
      <c r="E9" s="18"/>
      <c r="F9" s="18"/>
      <c r="G9" s="18"/>
      <c r="H9" s="18"/>
      <c r="I9" s="18"/>
      <c r="J9" s="18"/>
      <c r="K9" s="18"/>
    </row>
    <row r="12" spans="1:14" ht="14.5" customHeight="1" x14ac:dyDescent="0.35">
      <c r="B12" s="130" t="s">
        <v>250</v>
      </c>
      <c r="C12" s="131"/>
      <c r="D12" s="131"/>
      <c r="E12" s="132"/>
      <c r="F12" s="130" t="s">
        <v>251</v>
      </c>
      <c r="G12" s="131"/>
      <c r="H12" s="131"/>
      <c r="I12" s="132"/>
    </row>
    <row r="13" spans="1:14" ht="28" x14ac:dyDescent="0.35">
      <c r="A13" s="23"/>
      <c r="B13" s="22" t="s">
        <v>19</v>
      </c>
      <c r="C13" s="22" t="s">
        <v>20</v>
      </c>
      <c r="D13" s="22" t="s">
        <v>21</v>
      </c>
      <c r="E13" s="22" t="s">
        <v>22</v>
      </c>
      <c r="F13" s="22" t="s">
        <v>19</v>
      </c>
      <c r="G13" s="22" t="s">
        <v>20</v>
      </c>
      <c r="H13" s="22" t="s">
        <v>21</v>
      </c>
      <c r="I13" s="22" t="s">
        <v>22</v>
      </c>
      <c r="J13" s="34"/>
      <c r="K13" s="34"/>
      <c r="L13" s="34"/>
      <c r="M13" s="34"/>
    </row>
    <row r="14" spans="1:14" x14ac:dyDescent="0.35">
      <c r="A14" s="21" t="s">
        <v>208</v>
      </c>
      <c r="B14" s="82">
        <v>33</v>
      </c>
      <c r="C14" s="83">
        <v>407.32499300000001</v>
      </c>
      <c r="D14" s="99">
        <v>2.5029307589999998</v>
      </c>
      <c r="E14" s="99">
        <v>0.54511127110000002</v>
      </c>
      <c r="F14" s="82">
        <v>554</v>
      </c>
      <c r="G14" s="83">
        <v>7369.1611309999998</v>
      </c>
      <c r="H14" s="99">
        <v>45.282023883999997</v>
      </c>
      <c r="I14" s="99">
        <v>2.0341544265999998</v>
      </c>
      <c r="J14" s="93"/>
      <c r="K14" s="93"/>
      <c r="L14" s="93"/>
      <c r="M14" s="93"/>
      <c r="N14" s="87"/>
    </row>
    <row r="15" spans="1:14" x14ac:dyDescent="0.35">
      <c r="A15" s="21" t="s">
        <v>29</v>
      </c>
      <c r="B15" s="82">
        <v>151</v>
      </c>
      <c r="C15" s="83">
        <v>1834.0309709999999</v>
      </c>
      <c r="D15" s="99">
        <v>4.8838555388999998</v>
      </c>
      <c r="E15" s="99">
        <v>0.41617695869999999</v>
      </c>
      <c r="F15" s="82">
        <v>1608</v>
      </c>
      <c r="G15" s="83">
        <v>19797.874303000001</v>
      </c>
      <c r="H15" s="99">
        <v>52.719915645</v>
      </c>
      <c r="I15" s="99">
        <v>1.1981022627</v>
      </c>
      <c r="J15" s="93"/>
      <c r="K15" s="93"/>
      <c r="L15" s="93"/>
      <c r="M15" s="93"/>
      <c r="N15" s="87"/>
    </row>
    <row r="16" spans="1:14" x14ac:dyDescent="0.35">
      <c r="A16" s="21" t="s">
        <v>209</v>
      </c>
      <c r="B16" s="82">
        <v>52</v>
      </c>
      <c r="C16" s="83">
        <v>590.66371700000002</v>
      </c>
      <c r="D16" s="99">
        <v>5.9499090219999999</v>
      </c>
      <c r="E16" s="99">
        <v>1.1111229011999999</v>
      </c>
      <c r="F16" s="82">
        <v>516</v>
      </c>
      <c r="G16" s="83">
        <v>6222.4905779999999</v>
      </c>
      <c r="H16" s="99">
        <v>62.68076362</v>
      </c>
      <c r="I16" s="99">
        <v>1.6045057227999999</v>
      </c>
      <c r="J16" s="93"/>
      <c r="K16" s="93"/>
      <c r="L16" s="93"/>
      <c r="M16" s="93"/>
      <c r="N16" s="87"/>
    </row>
    <row r="17" spans="1:14" x14ac:dyDescent="0.35">
      <c r="A17" s="21" t="s">
        <v>210</v>
      </c>
      <c r="B17" s="82">
        <v>62</v>
      </c>
      <c r="C17" s="83">
        <v>5460.8157840000003</v>
      </c>
      <c r="D17" s="99">
        <v>2.5917713094999999</v>
      </c>
      <c r="E17" s="99">
        <v>0.4183624386</v>
      </c>
      <c r="F17" s="82">
        <v>715</v>
      </c>
      <c r="G17" s="83">
        <v>68392.621383000005</v>
      </c>
      <c r="H17" s="99">
        <v>32.459991487000003</v>
      </c>
      <c r="I17" s="99">
        <v>1.8126929067999999</v>
      </c>
      <c r="J17" s="93"/>
      <c r="K17" s="93"/>
      <c r="L17" s="93"/>
      <c r="M17" s="93"/>
      <c r="N17" s="87"/>
    </row>
    <row r="18" spans="1:14" x14ac:dyDescent="0.35">
      <c r="A18" s="21" t="s">
        <v>32</v>
      </c>
      <c r="B18" s="82">
        <v>190</v>
      </c>
      <c r="C18" s="83">
        <v>2317.794265</v>
      </c>
      <c r="D18" s="99">
        <v>8.9378384493999992</v>
      </c>
      <c r="E18" s="99">
        <v>0.80412776559999999</v>
      </c>
      <c r="F18" s="82">
        <v>1332</v>
      </c>
      <c r="G18" s="83">
        <v>15312.675703000001</v>
      </c>
      <c r="H18" s="99">
        <v>59.048477130000002</v>
      </c>
      <c r="I18" s="99">
        <v>1.3290159576</v>
      </c>
      <c r="J18" s="93"/>
      <c r="K18" s="93"/>
      <c r="L18" s="93"/>
      <c r="M18" s="93"/>
      <c r="N18" s="87"/>
    </row>
    <row r="19" spans="1:14" x14ac:dyDescent="0.35">
      <c r="A19" s="21" t="s">
        <v>33</v>
      </c>
      <c r="B19" s="82">
        <v>506</v>
      </c>
      <c r="C19" s="83">
        <v>9927.6359969999994</v>
      </c>
      <c r="D19" s="99">
        <v>7.9569631846000002</v>
      </c>
      <c r="E19" s="99">
        <v>0.61710662039999997</v>
      </c>
      <c r="F19" s="82">
        <v>3002</v>
      </c>
      <c r="G19" s="83">
        <v>61195.706016999997</v>
      </c>
      <c r="H19" s="99">
        <v>49.048129883999998</v>
      </c>
      <c r="I19" s="99">
        <v>0.98511503909999998</v>
      </c>
      <c r="J19" s="93"/>
      <c r="K19" s="93"/>
      <c r="L19" s="93"/>
      <c r="M19" s="93"/>
      <c r="N19" s="87"/>
    </row>
    <row r="20" spans="1:14" x14ac:dyDescent="0.35">
      <c r="A20" s="21" t="s">
        <v>211</v>
      </c>
      <c r="B20" s="82">
        <v>39</v>
      </c>
      <c r="C20" s="83">
        <v>4052.7087280000001</v>
      </c>
      <c r="D20" s="99">
        <v>2.7914401857</v>
      </c>
      <c r="E20" s="99">
        <v>0.49137432130000003</v>
      </c>
      <c r="F20" s="82">
        <v>460</v>
      </c>
      <c r="G20" s="83">
        <v>46501.437347999999</v>
      </c>
      <c r="H20" s="99">
        <v>32.029437502</v>
      </c>
      <c r="I20" s="99">
        <v>1.5063211187000001</v>
      </c>
      <c r="J20" s="93"/>
      <c r="K20" s="93"/>
      <c r="L20" s="93"/>
      <c r="M20" s="93"/>
      <c r="N20" s="87"/>
    </row>
    <row r="21" spans="1:14" x14ac:dyDescent="0.35">
      <c r="A21" s="21" t="s">
        <v>35</v>
      </c>
      <c r="B21" s="82">
        <v>87</v>
      </c>
      <c r="C21" s="83">
        <v>557.92472799999996</v>
      </c>
      <c r="D21" s="99">
        <v>4.8594027553999997</v>
      </c>
      <c r="E21" s="99">
        <v>0.74590070880000003</v>
      </c>
      <c r="F21" s="82">
        <v>876</v>
      </c>
      <c r="G21" s="83">
        <v>5495.1449309999998</v>
      </c>
      <c r="H21" s="99">
        <v>47.861514395</v>
      </c>
      <c r="I21" s="99">
        <v>1.3611920184999999</v>
      </c>
      <c r="J21" s="93"/>
      <c r="K21" s="93"/>
      <c r="L21" s="93"/>
      <c r="M21" s="93"/>
      <c r="N21" s="87"/>
    </row>
    <row r="22" spans="1:14" x14ac:dyDescent="0.35">
      <c r="A22" s="21" t="s">
        <v>36</v>
      </c>
      <c r="B22" s="82">
        <v>168</v>
      </c>
      <c r="C22" s="83">
        <v>9599.8468830000002</v>
      </c>
      <c r="D22" s="99">
        <v>7.8655573035000002</v>
      </c>
      <c r="E22" s="99">
        <v>0.66027753259999999</v>
      </c>
      <c r="F22" s="82">
        <v>1288</v>
      </c>
      <c r="G22" s="83">
        <v>74608.080224000005</v>
      </c>
      <c r="H22" s="99">
        <v>61.129530236999997</v>
      </c>
      <c r="I22" s="99">
        <v>1.2503415221</v>
      </c>
      <c r="J22" s="93"/>
      <c r="K22" s="93"/>
      <c r="L22" s="93"/>
      <c r="M22" s="93"/>
      <c r="N22" s="87"/>
    </row>
    <row r="23" spans="1:14" x14ac:dyDescent="0.35">
      <c r="A23" s="21" t="s">
        <v>212</v>
      </c>
      <c r="B23" s="82">
        <v>139</v>
      </c>
      <c r="C23" s="83">
        <v>347.779202</v>
      </c>
      <c r="D23" s="99">
        <v>14.141361102999999</v>
      </c>
      <c r="E23" s="99">
        <v>1.3950966388999999</v>
      </c>
      <c r="F23" s="82">
        <v>662</v>
      </c>
      <c r="G23" s="83">
        <v>1639.931368</v>
      </c>
      <c r="H23" s="99">
        <v>66.682715629</v>
      </c>
      <c r="I23" s="99">
        <v>1.4986748668000001</v>
      </c>
      <c r="J23" s="93"/>
      <c r="K23" s="93"/>
      <c r="L23" s="93"/>
      <c r="M23" s="93"/>
      <c r="N23" s="87"/>
    </row>
    <row r="24" spans="1:14" x14ac:dyDescent="0.35">
      <c r="A24" s="21" t="s">
        <v>38</v>
      </c>
      <c r="B24" s="82">
        <v>73</v>
      </c>
      <c r="C24" s="83">
        <v>258.75517100000002</v>
      </c>
      <c r="D24" s="99">
        <v>3.8339243280000002</v>
      </c>
      <c r="E24" s="99">
        <v>0.46643982049999999</v>
      </c>
      <c r="F24" s="82">
        <v>933</v>
      </c>
      <c r="G24" s="83">
        <v>3931.4433829999998</v>
      </c>
      <c r="H24" s="99">
        <v>58.251421215000001</v>
      </c>
      <c r="I24" s="99">
        <v>1.9753853282</v>
      </c>
      <c r="J24" s="93"/>
      <c r="K24" s="93"/>
      <c r="L24" s="93"/>
      <c r="M24" s="93"/>
      <c r="N24" s="87"/>
    </row>
    <row r="25" spans="1:14" x14ac:dyDescent="0.35">
      <c r="A25" s="21" t="s">
        <v>40</v>
      </c>
      <c r="B25" s="82">
        <v>103</v>
      </c>
      <c r="C25" s="83">
        <v>2336.841034</v>
      </c>
      <c r="D25" s="99">
        <v>7.5952643778000004</v>
      </c>
      <c r="E25" s="99">
        <v>1.1291934475000001</v>
      </c>
      <c r="F25" s="82">
        <v>822</v>
      </c>
      <c r="G25" s="83">
        <v>16029.87046</v>
      </c>
      <c r="H25" s="99">
        <v>52.100721581000002</v>
      </c>
      <c r="I25" s="99">
        <v>1.5200560055000001</v>
      </c>
      <c r="J25" s="93"/>
      <c r="K25" s="93"/>
      <c r="L25" s="93"/>
      <c r="M25" s="93"/>
      <c r="N25" s="87"/>
    </row>
    <row r="26" spans="1:14" x14ac:dyDescent="0.35">
      <c r="A26" s="21" t="s">
        <v>213</v>
      </c>
      <c r="B26" s="82">
        <v>36</v>
      </c>
      <c r="C26" s="83">
        <v>141.60677000000001</v>
      </c>
      <c r="D26" s="99">
        <v>8.5804509237000008</v>
      </c>
      <c r="E26" s="99">
        <v>1.4788165832</v>
      </c>
      <c r="F26" s="82">
        <v>243</v>
      </c>
      <c r="G26" s="83">
        <v>1025.9112749999999</v>
      </c>
      <c r="H26" s="99">
        <v>62.163562837000001</v>
      </c>
      <c r="I26" s="99">
        <v>2.9997864730999999</v>
      </c>
      <c r="J26" s="93"/>
      <c r="K26" s="93"/>
      <c r="L26" s="93"/>
      <c r="M26" s="93"/>
      <c r="N26" s="87"/>
    </row>
    <row r="27" spans="1:14" x14ac:dyDescent="0.35">
      <c r="A27" s="21" t="s">
        <v>214</v>
      </c>
      <c r="B27" s="82">
        <v>75</v>
      </c>
      <c r="C27" s="83">
        <v>1204.5001629999999</v>
      </c>
      <c r="D27" s="99">
        <v>4.4134057075999999</v>
      </c>
      <c r="E27" s="99">
        <v>0.63430137139999998</v>
      </c>
      <c r="F27" s="82">
        <v>533</v>
      </c>
      <c r="G27" s="83">
        <v>9381.9756429999998</v>
      </c>
      <c r="H27" s="99">
        <v>34.376470953000002</v>
      </c>
      <c r="I27" s="99">
        <v>1.1840970996</v>
      </c>
      <c r="J27" s="93"/>
      <c r="K27" s="93"/>
      <c r="L27" s="93"/>
      <c r="M27" s="93"/>
      <c r="N27" s="87"/>
    </row>
    <row r="28" spans="1:14" x14ac:dyDescent="0.35">
      <c r="A28" s="21" t="s">
        <v>43</v>
      </c>
      <c r="B28" s="82">
        <v>178</v>
      </c>
      <c r="C28" s="83">
        <v>1971.003915</v>
      </c>
      <c r="D28" s="99">
        <v>8.9128368265999995</v>
      </c>
      <c r="E28" s="99">
        <v>0.69272132519999996</v>
      </c>
      <c r="F28" s="82">
        <v>1219</v>
      </c>
      <c r="G28" s="83">
        <v>13067.55392</v>
      </c>
      <c r="H28" s="99">
        <v>59.091194565999999</v>
      </c>
      <c r="I28" s="99">
        <v>1.3584300900999999</v>
      </c>
      <c r="J28" s="93"/>
      <c r="K28" s="93"/>
      <c r="L28" s="93"/>
      <c r="M28" s="93"/>
      <c r="N28" s="87"/>
    </row>
    <row r="29" spans="1:14" x14ac:dyDescent="0.35">
      <c r="A29" s="21" t="s">
        <v>44</v>
      </c>
      <c r="B29" s="82">
        <v>358</v>
      </c>
      <c r="C29" s="83">
        <v>11948.386938</v>
      </c>
      <c r="D29" s="99">
        <v>21.304850367</v>
      </c>
      <c r="E29" s="99">
        <v>1.6740969775000001</v>
      </c>
      <c r="F29" s="82">
        <v>1012</v>
      </c>
      <c r="G29" s="83">
        <v>35271.316988999999</v>
      </c>
      <c r="H29" s="99">
        <v>62.891345467999997</v>
      </c>
      <c r="I29" s="99">
        <v>1.3954181467</v>
      </c>
      <c r="J29" s="93"/>
      <c r="K29" s="93"/>
      <c r="L29" s="93"/>
      <c r="M29" s="93"/>
      <c r="N29" s="87"/>
    </row>
    <row r="30" spans="1:14" x14ac:dyDescent="0.35">
      <c r="A30" s="21" t="s">
        <v>45</v>
      </c>
      <c r="B30" s="82">
        <v>78</v>
      </c>
      <c r="C30" s="83">
        <v>222.73822899999999</v>
      </c>
      <c r="D30" s="99">
        <v>2.9842828568000002</v>
      </c>
      <c r="E30" s="99">
        <v>0.33479918920000001</v>
      </c>
      <c r="F30" s="82">
        <v>1139</v>
      </c>
      <c r="G30" s="83">
        <v>3732.5413140000001</v>
      </c>
      <c r="H30" s="99">
        <v>50.009192857999999</v>
      </c>
      <c r="I30" s="99">
        <v>1.2523077855</v>
      </c>
      <c r="J30" s="93"/>
      <c r="K30" s="93"/>
      <c r="L30" s="93"/>
      <c r="M30" s="93"/>
      <c r="N30" s="87"/>
    </row>
    <row r="31" spans="1:14" x14ac:dyDescent="0.35">
      <c r="A31" s="21" t="s">
        <v>215</v>
      </c>
      <c r="B31" s="82">
        <v>115</v>
      </c>
      <c r="C31" s="83">
        <v>1330.4821790000001</v>
      </c>
      <c r="D31" s="99">
        <v>4.9851635509000003</v>
      </c>
      <c r="E31" s="99">
        <v>0.52581214949999999</v>
      </c>
      <c r="F31" s="82">
        <v>1387</v>
      </c>
      <c r="G31" s="83">
        <v>16077.986739</v>
      </c>
      <c r="H31" s="99">
        <v>60.242365298999999</v>
      </c>
      <c r="I31" s="99">
        <v>1.6878680707</v>
      </c>
      <c r="J31" s="93"/>
      <c r="K31" s="93"/>
      <c r="L31" s="93"/>
      <c r="M31" s="93"/>
      <c r="N31" s="87"/>
    </row>
    <row r="32" spans="1:14" x14ac:dyDescent="0.35">
      <c r="A32" s="21" t="s">
        <v>47</v>
      </c>
      <c r="B32" s="82">
        <v>41</v>
      </c>
      <c r="C32" s="83">
        <v>311.56646699999999</v>
      </c>
      <c r="D32" s="99">
        <v>2.1126960346999999</v>
      </c>
      <c r="E32" s="99">
        <v>0.39200756799999997</v>
      </c>
      <c r="F32" s="82">
        <v>672</v>
      </c>
      <c r="G32" s="83">
        <v>4754.8560580000003</v>
      </c>
      <c r="H32" s="99">
        <v>32.242126828000004</v>
      </c>
      <c r="I32" s="99">
        <v>1.0274098032000001</v>
      </c>
      <c r="J32" s="93"/>
      <c r="K32" s="93"/>
      <c r="L32" s="93"/>
      <c r="M32" s="93"/>
      <c r="N32" s="87"/>
    </row>
    <row r="33" spans="1:14" x14ac:dyDescent="0.35">
      <c r="A33" s="21" t="s">
        <v>216</v>
      </c>
      <c r="B33" s="82">
        <v>54</v>
      </c>
      <c r="C33" s="83">
        <v>758.34084199999995</v>
      </c>
      <c r="D33" s="99">
        <v>3.6067958415999999</v>
      </c>
      <c r="E33" s="99">
        <v>0.59258713949999997</v>
      </c>
      <c r="F33" s="82">
        <v>521</v>
      </c>
      <c r="G33" s="83">
        <v>8556.9324529999994</v>
      </c>
      <c r="H33" s="99">
        <v>40.698201472999997</v>
      </c>
      <c r="I33" s="99">
        <v>1.9784808223000001</v>
      </c>
      <c r="J33" s="93"/>
      <c r="K33" s="93"/>
      <c r="L33" s="93"/>
      <c r="M33" s="93"/>
      <c r="N33" s="87"/>
    </row>
    <row r="34" spans="1:14" x14ac:dyDescent="0.35">
      <c r="A34" s="21" t="s">
        <v>50</v>
      </c>
      <c r="B34" s="82">
        <v>64</v>
      </c>
      <c r="C34" s="83">
        <v>715.33217100000002</v>
      </c>
      <c r="D34" s="99">
        <v>7.6427996178999997</v>
      </c>
      <c r="E34" s="99">
        <v>2.1347358813000001</v>
      </c>
      <c r="F34" s="82">
        <v>768</v>
      </c>
      <c r="G34" s="83">
        <v>5351.5331489999999</v>
      </c>
      <c r="H34" s="99">
        <v>57.177206843</v>
      </c>
      <c r="I34" s="99">
        <v>2.9647842584999999</v>
      </c>
      <c r="J34" s="93"/>
      <c r="K34" s="93"/>
      <c r="L34" s="93"/>
      <c r="M34" s="93"/>
      <c r="N34" s="87"/>
    </row>
    <row r="35" spans="1:14" x14ac:dyDescent="0.35">
      <c r="A35" s="21" t="s">
        <v>51</v>
      </c>
      <c r="B35" s="82">
        <v>234</v>
      </c>
      <c r="C35" s="83">
        <v>1944.8739989999999</v>
      </c>
      <c r="D35" s="99">
        <v>10.423693924</v>
      </c>
      <c r="E35" s="99">
        <v>1.0294262954</v>
      </c>
      <c r="F35" s="82">
        <v>1290</v>
      </c>
      <c r="G35" s="83">
        <v>11480.862901</v>
      </c>
      <c r="H35" s="99">
        <v>61.532521352000003</v>
      </c>
      <c r="I35" s="99">
        <v>1.3729138004000001</v>
      </c>
      <c r="J35" s="93"/>
      <c r="K35" s="93"/>
      <c r="L35" s="93"/>
      <c r="M35" s="93"/>
      <c r="N35" s="87"/>
    </row>
    <row r="36" spans="1:14" x14ac:dyDescent="0.35">
      <c r="A36" s="21" t="s">
        <v>217</v>
      </c>
      <c r="B36" s="82">
        <v>7</v>
      </c>
      <c r="C36" s="83">
        <v>77.753048000000007</v>
      </c>
      <c r="D36" s="99">
        <v>3.0404550466</v>
      </c>
      <c r="E36" s="99">
        <v>1.1088123701999999</v>
      </c>
      <c r="F36" s="82">
        <v>66</v>
      </c>
      <c r="G36" s="83">
        <v>655.79983600000003</v>
      </c>
      <c r="H36" s="99">
        <v>25.644395538000001</v>
      </c>
      <c r="I36" s="99">
        <v>3.7799656841</v>
      </c>
      <c r="J36" s="93"/>
      <c r="K36" s="93"/>
      <c r="L36" s="93"/>
      <c r="M36" s="93"/>
      <c r="N36" s="87"/>
    </row>
    <row r="37" spans="1:14" x14ac:dyDescent="0.35">
      <c r="A37" s="21" t="s">
        <v>218</v>
      </c>
      <c r="B37" s="82">
        <v>9</v>
      </c>
      <c r="C37" s="83">
        <v>1216.2670780000001</v>
      </c>
      <c r="D37" s="99">
        <v>3.4666584456999998</v>
      </c>
      <c r="E37" s="99">
        <v>1.3556671732000001</v>
      </c>
      <c r="F37" s="82">
        <v>97</v>
      </c>
      <c r="G37" s="83">
        <v>13792.611524</v>
      </c>
      <c r="H37" s="99">
        <v>39.312313951</v>
      </c>
      <c r="I37" s="99">
        <v>2.0760743382000002</v>
      </c>
      <c r="J37" s="93"/>
      <c r="K37" s="93"/>
      <c r="L37" s="93"/>
      <c r="M37" s="93"/>
      <c r="N37" s="87"/>
    </row>
    <row r="38" spans="1:14" x14ac:dyDescent="0.35">
      <c r="A38" s="21" t="s">
        <v>219</v>
      </c>
      <c r="B38" s="82">
        <v>39</v>
      </c>
      <c r="C38" s="83">
        <v>357.79102</v>
      </c>
      <c r="D38" s="99">
        <v>9.2613203399999993</v>
      </c>
      <c r="E38" s="99">
        <v>2.5823142802999999</v>
      </c>
      <c r="F38" s="82">
        <v>261</v>
      </c>
      <c r="G38" s="83">
        <v>2490.0116969999999</v>
      </c>
      <c r="H38" s="99">
        <v>64.453255322999993</v>
      </c>
      <c r="I38" s="99">
        <v>4.1705614025999997</v>
      </c>
      <c r="J38" s="93"/>
      <c r="K38" s="93"/>
      <c r="L38" s="93"/>
      <c r="M38" s="93"/>
      <c r="N38" s="87"/>
    </row>
    <row r="39" spans="1:14" x14ac:dyDescent="0.35">
      <c r="B39" s="87"/>
      <c r="C39" s="87"/>
      <c r="D39" s="87"/>
      <c r="E39" s="87"/>
      <c r="F39" s="87"/>
      <c r="G39" s="87"/>
      <c r="H39" s="87"/>
      <c r="I39" s="87"/>
      <c r="J39" s="87"/>
      <c r="K39" s="87"/>
      <c r="L39" s="87"/>
      <c r="M39" s="87"/>
      <c r="N39" s="87"/>
    </row>
    <row r="40" spans="1:14" x14ac:dyDescent="0.35">
      <c r="A40" s="6" t="s">
        <v>52</v>
      </c>
    </row>
    <row r="41" spans="1:14" ht="73.5" customHeight="1" x14ac:dyDescent="0.35">
      <c r="A41" s="7" t="s">
        <v>53</v>
      </c>
      <c r="B41" s="109" t="s">
        <v>304</v>
      </c>
      <c r="C41" s="109"/>
      <c r="D41" s="109"/>
      <c r="E41" s="109"/>
      <c r="F41" s="109"/>
      <c r="G41" s="109"/>
      <c r="H41" s="109"/>
      <c r="I41" s="109"/>
      <c r="J41" s="50"/>
      <c r="K41" s="50"/>
      <c r="L41" s="50"/>
      <c r="M41" s="50"/>
    </row>
    <row r="42" spans="1:14" ht="30.75" customHeight="1" x14ac:dyDescent="0.35">
      <c r="B42" s="109" t="s">
        <v>278</v>
      </c>
      <c r="C42" s="109"/>
      <c r="D42" s="109"/>
      <c r="E42" s="109"/>
      <c r="F42" s="109"/>
      <c r="G42" s="109"/>
      <c r="H42" s="109"/>
      <c r="I42" s="109"/>
      <c r="J42" s="50"/>
      <c r="K42" s="50"/>
      <c r="L42" s="50"/>
      <c r="M42" s="50"/>
    </row>
    <row r="43" spans="1:14" ht="35.9" customHeight="1" x14ac:dyDescent="0.35">
      <c r="A43" s="48" t="s">
        <v>152</v>
      </c>
      <c r="B43" s="109" t="s">
        <v>221</v>
      </c>
      <c r="C43" s="109"/>
      <c r="D43" s="109"/>
      <c r="E43" s="109"/>
      <c r="F43" s="109"/>
      <c r="G43" s="109"/>
      <c r="H43" s="109"/>
      <c r="I43" s="109"/>
    </row>
    <row r="44" spans="1:14" x14ac:dyDescent="0.35">
      <c r="A44" s="48" t="s">
        <v>222</v>
      </c>
      <c r="B44" s="109" t="s">
        <v>223</v>
      </c>
      <c r="C44" s="109"/>
      <c r="D44" s="109"/>
      <c r="E44" s="109"/>
      <c r="F44" s="109"/>
      <c r="G44" s="109"/>
      <c r="H44" s="109"/>
      <c r="I44" s="109"/>
    </row>
    <row r="45" spans="1:14" x14ac:dyDescent="0.35">
      <c r="A45" s="48" t="s">
        <v>224</v>
      </c>
      <c r="B45" s="107" t="s">
        <v>153</v>
      </c>
      <c r="C45" s="107"/>
      <c r="D45" s="107"/>
      <c r="E45" s="107"/>
      <c r="F45" s="107"/>
      <c r="G45" s="107"/>
      <c r="H45" s="107"/>
      <c r="I45" s="107"/>
    </row>
  </sheetData>
  <mergeCells count="7">
    <mergeCell ref="B12:E12"/>
    <mergeCell ref="F12:I12"/>
    <mergeCell ref="B43:I43"/>
    <mergeCell ref="B44:I44"/>
    <mergeCell ref="B45:I45"/>
    <mergeCell ref="B41:I41"/>
    <mergeCell ref="B42:I42"/>
  </mergeCells>
  <conditionalFormatting sqref="C14:C38 G14:G38">
    <cfRule type="expression" dxfId="0" priority="2">
      <formula>"$G3=1"</formula>
    </cfRule>
  </conditionalFormatting>
  <hyperlinks>
    <hyperlink ref="K1" location="Contents!B98" display="Contents" xr:uid="{BAB9C37F-DC48-481C-857C-6C32B58AE1E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86cedf7-0050-4d20-9d2f-48db3cb00e2f">
      <Terms xmlns="http://schemas.microsoft.com/office/infopath/2007/PartnerControls"/>
    </lcf76f155ced4ddcb4097134ff3c332f>
    <TaxCatchAll xmlns="de4a4897-e2c4-4a17-8701-81e44df2c5d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58B19A3832B4948AB4E38EB5E574280" ma:contentTypeVersion="14" ma:contentTypeDescription="Create a new document." ma:contentTypeScope="" ma:versionID="026fe50fe8f1e30b2eb5755ffde8d255">
  <xsd:schema xmlns:xsd="http://www.w3.org/2001/XMLSchema" xmlns:xs="http://www.w3.org/2001/XMLSchema" xmlns:p="http://schemas.microsoft.com/office/2006/metadata/properties" xmlns:ns2="d86cedf7-0050-4d20-9d2f-48db3cb00e2f" xmlns:ns3="de4a4897-e2c4-4a17-8701-81e44df2c5da" targetNamespace="http://schemas.microsoft.com/office/2006/metadata/properties" ma:root="true" ma:fieldsID="d2b1aa7afd2b5add6f518c6c0ca5307c" ns2:_="" ns3:_="">
    <xsd:import namespace="d86cedf7-0050-4d20-9d2f-48db3cb00e2f"/>
    <xsd:import namespace="de4a4897-e2c4-4a17-8701-81e44df2c5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6cedf7-0050-4d20-9d2f-48db3cb00e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4a4897-e2c4-4a17-8701-81e44df2c5d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9bb622d-714d-44ae-9571-0194c7da6a79}" ma:internalName="TaxCatchAll" ma:showField="CatchAllData" ma:web="de4a4897-e2c4-4a17-8701-81e44df2c5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63F3C1-42B9-4294-B56B-1DD8D110BFF8}">
  <ds:schemaRefs>
    <ds:schemaRef ds:uri="http://schemas.microsoft.com/sharepoint/v3/contenttype/forms"/>
  </ds:schemaRefs>
</ds:datastoreItem>
</file>

<file path=customXml/itemProps2.xml><?xml version="1.0" encoding="utf-8"?>
<ds:datastoreItem xmlns:ds="http://schemas.openxmlformats.org/officeDocument/2006/customXml" ds:itemID="{CE714997-314F-4B84-BED8-E3816981CCC6}">
  <ds:schemaRefs>
    <ds:schemaRef ds:uri="http://schemas.microsoft.com/office/2006/metadata/properties"/>
    <ds:schemaRef ds:uri="http://schemas.microsoft.com/office/infopath/2007/PartnerControls"/>
    <ds:schemaRef ds:uri="b29b9b01-a41b-4cdd-ba34-21bb9c415350"/>
    <ds:schemaRef ds:uri="150bf796-665d-42d8-bec5-8541ade97521"/>
    <ds:schemaRef ds:uri="d86cedf7-0050-4d20-9d2f-48db3cb00e2f"/>
    <ds:schemaRef ds:uri="de4a4897-e2c4-4a17-8701-81e44df2c5da"/>
  </ds:schemaRefs>
</ds:datastoreItem>
</file>

<file path=customXml/itemProps3.xml><?xml version="1.0" encoding="utf-8"?>
<ds:datastoreItem xmlns:ds="http://schemas.openxmlformats.org/officeDocument/2006/customXml" ds:itemID="{226A5A6C-AF5A-410B-917C-8E57B0C44B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6cedf7-0050-4d20-9d2f-48db3cb00e2f"/>
    <ds:schemaRef ds:uri="de4a4897-e2c4-4a17-8701-81e44df2c5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82</vt:i4>
      </vt:variant>
    </vt:vector>
  </HeadingPairs>
  <TitlesOfParts>
    <vt:vector size="82" baseType="lpstr">
      <vt:lpstr>Contents</vt:lpstr>
      <vt:lpstr>Table 1.1</vt:lpstr>
      <vt:lpstr>Table 1.2</vt:lpstr>
      <vt:lpstr>Table 1.3</vt:lpstr>
      <vt:lpstr>Table 1.4</vt:lpstr>
      <vt:lpstr>Table 1.5</vt:lpstr>
      <vt:lpstr>Table 1.6</vt:lpstr>
      <vt:lpstr>Table 1.7</vt:lpstr>
      <vt:lpstr>Table 1.8</vt:lpstr>
      <vt:lpstr>Table 1.9</vt:lpstr>
      <vt:lpstr>Table 1.10</vt:lpstr>
      <vt:lpstr>Table 1.11</vt:lpstr>
      <vt:lpstr>Table 1.12</vt:lpstr>
      <vt:lpstr>Table 1.13</vt:lpstr>
      <vt:lpstr>Table 1.14</vt:lpstr>
      <vt:lpstr>Table 1.15</vt:lpstr>
      <vt:lpstr>Table 1.16</vt:lpstr>
      <vt:lpstr>Table 1.17</vt:lpstr>
      <vt:lpstr>Table 2.1</vt:lpstr>
      <vt:lpstr>Table 2.2</vt:lpstr>
      <vt:lpstr>Table 2.3</vt:lpstr>
      <vt:lpstr>Table 2.4</vt:lpstr>
      <vt:lpstr>Table 2.5</vt:lpstr>
      <vt:lpstr>Table 2.6</vt:lpstr>
      <vt:lpstr>Table 2.7</vt:lpstr>
      <vt:lpstr>Table 2.8</vt:lpstr>
      <vt:lpstr>Table 3.1</vt:lpstr>
      <vt:lpstr>Table 3.2</vt:lpstr>
      <vt:lpstr>Table 3.3</vt:lpstr>
      <vt:lpstr>Table 3.4</vt:lpstr>
      <vt:lpstr>Table 3.5</vt:lpstr>
      <vt:lpstr>Table 4.1</vt:lpstr>
      <vt:lpstr>Table 4.2</vt:lpstr>
      <vt:lpstr>Table 4.3</vt:lpstr>
      <vt:lpstr>Table 4.4</vt:lpstr>
      <vt:lpstr>Table 4.5</vt:lpstr>
      <vt:lpstr>Table 5.1</vt:lpstr>
      <vt:lpstr>Table 5.2</vt:lpstr>
      <vt:lpstr>Table 5.3</vt:lpstr>
      <vt:lpstr>Table 5.4</vt:lpstr>
      <vt:lpstr>Table 5.5</vt:lpstr>
      <vt:lpstr>Table 5.6</vt:lpstr>
      <vt:lpstr>Table 5.7</vt:lpstr>
      <vt:lpstr>Table 5.8</vt:lpstr>
      <vt:lpstr>Table 5.9</vt:lpstr>
      <vt:lpstr>Table 5.10</vt:lpstr>
      <vt:lpstr>Table 5.11</vt:lpstr>
      <vt:lpstr>Table 5.12</vt:lpstr>
      <vt:lpstr>Table 5.13</vt:lpstr>
      <vt:lpstr>Table 5.14</vt:lpstr>
      <vt:lpstr>Table 5.15</vt:lpstr>
      <vt:lpstr>Table 5.16</vt:lpstr>
      <vt:lpstr>Table 5.17</vt:lpstr>
      <vt:lpstr>Table 5.18</vt:lpstr>
      <vt:lpstr>Table 5.19</vt:lpstr>
      <vt:lpstr>Table 5.20</vt:lpstr>
      <vt:lpstr>Table 5.21</vt:lpstr>
      <vt:lpstr>Table 5.22</vt:lpstr>
      <vt:lpstr>Table 5.23</vt:lpstr>
      <vt:lpstr>Table 5.24</vt:lpstr>
      <vt:lpstr>Table 5.25</vt:lpstr>
      <vt:lpstr>Table 5.26</vt:lpstr>
      <vt:lpstr>Table 5.27</vt:lpstr>
      <vt:lpstr>Table 5.28</vt:lpstr>
      <vt:lpstr>Table 5.29</vt:lpstr>
      <vt:lpstr>Table 5.30</vt:lpstr>
      <vt:lpstr>Table 5.31</vt:lpstr>
      <vt:lpstr>Table 5.32</vt:lpstr>
      <vt:lpstr>Table 5.33</vt:lpstr>
      <vt:lpstr>Table 5.34</vt:lpstr>
      <vt:lpstr>Table 5.35</vt:lpstr>
      <vt:lpstr>Table 5.36</vt:lpstr>
      <vt:lpstr>Table 5.37</vt:lpstr>
      <vt:lpstr>Table 5.38</vt:lpstr>
      <vt:lpstr>Table 5.39</vt:lpstr>
      <vt:lpstr>Table 5.40</vt:lpstr>
      <vt:lpstr>Table 5.41</vt:lpstr>
      <vt:lpstr>Table 5.42</vt:lpstr>
      <vt:lpstr>Table 5.43</vt:lpstr>
      <vt:lpstr>Table 5.44</vt:lpstr>
      <vt:lpstr>Table 5.45</vt:lpstr>
      <vt:lpstr>Table 5.46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HORVATH Anna (EACEA)</dc:creator>
  <cp:keywords/>
  <dc:description/>
  <cp:lastModifiedBy>Erica Cimò</cp:lastModifiedBy>
  <cp:revision/>
  <dcterms:created xsi:type="dcterms:W3CDTF">2021-05-12T12:59:08Z</dcterms:created>
  <dcterms:modified xsi:type="dcterms:W3CDTF">2026-09-22T07:58:55Z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2022-06-10T08:21:54Z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2263015d-3ba5-4a6e-adcd-a11e59812b8c</vt:lpwstr>
  </property>
  <property fmtid="{D5CDD505-2E9C-101B-9397-08002B2CF9AE}" pid="8" name="MSIP_Label_6bd9ddd1-4d20-43f6-abfa-fc3c07406f94_ContentBits">
    <vt:lpwstr>0</vt:lpwstr>
  </property>
  <property fmtid="{D5CDD505-2E9C-101B-9397-08002B2CF9AE}" pid="9" name="ContentTypeId">
    <vt:lpwstr>0x010100E58B19A3832B4948AB4E38EB5E574280</vt:lpwstr>
  </property>
  <property fmtid="{D5CDD505-2E9C-101B-9397-08002B2CF9AE}" pid="10" name="MediaServiceImageTags">
    <vt:lpwstr/>
  </property>
  <property fmtid="{D5CDD505-2E9C-101B-9397-08002B2CF9AE}" pid="11" name="Order">
    <vt:r8>1649100</vt:r8>
  </property>
  <property fmtid="{D5CDD505-2E9C-101B-9397-08002B2CF9AE}" pid="12" name="xd_Signature">
    <vt:bool>false</vt:bool>
  </property>
  <property fmtid="{D5CDD505-2E9C-101B-9397-08002B2CF9AE}" pid="13" name="EC_ARES_NUMBER">
    <vt:lpwstr>, </vt:lpwstr>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